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balzano\Desktop\Back up Magda Balzano\magda\2024\REFERENTE ANTICORRUZIONE\TRASPARENZA DATI IMPORTI EROGATI PERFORMANCE\"/>
    </mc:Choice>
  </mc:AlternateContent>
  <xr:revisionPtr revIDLastSave="0" documentId="13_ncr:1_{49100522-2FC5-42D9-9303-AD2F9DDA399B}" xr6:coauthVersionLast="47" xr6:coauthVersionMax="47" xr10:uidLastSave="{00000000-0000-0000-0000-000000000000}"/>
  <bookViews>
    <workbookView xWindow="-120" yWindow="-120" windowWidth="29040" windowHeight="15840" activeTab="3" xr2:uid="{97FEDBC2-4FB8-462E-8056-83790BF6EC43}"/>
  </bookViews>
  <sheets>
    <sheet name="2020" sheetId="1" r:id="rId1"/>
    <sheet name="2021" sheetId="2" r:id="rId2"/>
    <sheet name="2022" sheetId="4" r:id="rId3"/>
    <sheet name="202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K10" i="5"/>
  <c r="H9" i="5"/>
  <c r="K9" i="5" l="1"/>
  <c r="H8" i="5"/>
  <c r="K8" i="5" s="1"/>
  <c r="K8" i="4"/>
  <c r="H8" i="4"/>
  <c r="K9" i="4"/>
  <c r="H9" i="4"/>
  <c r="K10" i="4"/>
  <c r="H10" i="4"/>
  <c r="K10" i="2"/>
  <c r="H10" i="2"/>
  <c r="K9" i="1" l="1"/>
  <c r="K8" i="1"/>
  <c r="K10" i="1"/>
  <c r="H10" i="1"/>
</calcChain>
</file>

<file path=xl/sharedStrings.xml><?xml version="1.0" encoding="utf-8"?>
<sst xmlns="http://schemas.openxmlformats.org/spreadsheetml/2006/main" count="67" uniqueCount="31">
  <si>
    <t xml:space="preserve">AMMONTARE COMPLESSIVO PREMI STANZIATI </t>
  </si>
  <si>
    <t>DATI, INFORMAZIONI E DOCUMENTI EX ART. 20, COMMA 1, D.LGS N. 33/2013 E S.M.I</t>
  </si>
  <si>
    <t>ANNO 2020</t>
  </si>
  <si>
    <t>AREA CONTRATTUALE</t>
  </si>
  <si>
    <t>IMPORTI STANZIATI</t>
  </si>
  <si>
    <t>IMPORTI EROGATI</t>
  </si>
  <si>
    <t>ANNO DETERMINAZIONE FONDI ( consuntivo)</t>
  </si>
  <si>
    <t>DIRIGENZA AREA SANITARIA</t>
  </si>
  <si>
    <t>DIRIGENZA FUNZIONI LOCALI
(Area P.T.A.)</t>
  </si>
  <si>
    <t>COMPARTO</t>
  </si>
  <si>
    <t>Art. 95 CCNL 19.12.2019
Fondo retribuzione di risultato</t>
  </si>
  <si>
    <t>Art. 10 CCNL 6.5.2010
Fondo retribuzione di risultato</t>
  </si>
  <si>
    <t>Art. 81 CCNL 21.5.2018
Fondo premialità e fasce: previsione delle risorse
destinate a remunerare la premialità</t>
  </si>
  <si>
    <t>DELIBERAZIONE N. 376/2021</t>
  </si>
  <si>
    <t>DELIBERAZIONE N. 568/2022</t>
  </si>
  <si>
    <t>Art. 95 CCNL 19/12/2019 - Fondo retribuzione di
risultato (comprensivo residua disponibilità fondi
artt. 94 e 96 CCNL 19/12/2019)</t>
  </si>
  <si>
    <t>ANNO 2021</t>
  </si>
  <si>
    <t>Art. 91 CCNL 17/12/2020 - Fondo retribuzione
di risultatoe altri trattamenti accessori - somme
destinate alla premialità (compresa residua
disponibilità fondo art. 90 CCNL 17/12/2020)</t>
  </si>
  <si>
    <t>Art. 81 CCNL 21/5/2018 - Fondo premialità e
fasce - somme destinate alla premialità
(compresa residua disponibilità fondo art. 80
CCNL 21/5/2018)</t>
  </si>
  <si>
    <t>DELIBERAZIONE N. 565/2022</t>
  </si>
  <si>
    <t>DELIBERAZIONE N. 880/2022</t>
  </si>
  <si>
    <t>DELIBERAZIONE N. 879/2022</t>
  </si>
  <si>
    <t>ANNO 2022</t>
  </si>
  <si>
    <t>DELIBERAZIONE N. 423/2023</t>
  </si>
  <si>
    <t>DELIBERAZIONE N. 424/2023</t>
  </si>
  <si>
    <t>DELIBERAZIONE N.425/2023</t>
  </si>
  <si>
    <t>ANNO 2023</t>
  </si>
  <si>
    <t>DELIBERAZIONE N.376/2024</t>
  </si>
  <si>
    <t>DELIBERAZIONE N. 377/2024</t>
  </si>
  <si>
    <t>DELIBERAZIONE N.378/2024</t>
  </si>
  <si>
    <t>Art. 103  CCNL 02/11/2022 - Fondo premialità e
condizioni di lavoro - somme destinate alla premialità
(compresa residua disponibilità fondo art. 102
CCNL02/11/2022)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</si>
</sst>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Times New Roman"/>
      <family val="1"/>
    </font>
    <font>
      <b/>
      <sz val="10"/>
      <color theme="6" tint="-0.249977111117893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5" fillId="0" borderId="1" xfId="0" applyFont="1" applyBorder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5" fillId="0" borderId="2" xfId="2" applyFont="1" applyBorder="1" applyAlignment="1">
      <alignment horizontal="center" vertical="center"/>
    </xf>
    <xf numFmtId="44" fontId="5" fillId="0" borderId="3" xfId="2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82B7-12EA-410C-A64C-D0ECFDB63CD3}">
  <dimension ref="C4:R11"/>
  <sheetViews>
    <sheetView workbookViewId="0">
      <selection activeCell="Q15" sqref="Q15"/>
    </sheetView>
  </sheetViews>
  <sheetFormatPr defaultRowHeight="15" x14ac:dyDescent="0.25"/>
  <cols>
    <col min="3" max="3" width="8.5703125" customWidth="1"/>
    <col min="4" max="4" width="11.28515625" customWidth="1"/>
    <col min="5" max="5" width="2.85546875" customWidth="1"/>
    <col min="6" max="6" width="22.7109375" customWidth="1"/>
    <col min="7" max="7" width="3" customWidth="1"/>
    <col min="8" max="8" width="11.85546875" customWidth="1"/>
    <col min="9" max="9" width="12.85546875" customWidth="1"/>
    <col min="10" max="10" width="3.28515625" customWidth="1"/>
    <col min="13" max="13" width="3.140625" customWidth="1"/>
    <col min="16" max="16" width="4" customWidth="1"/>
  </cols>
  <sheetData>
    <row r="4" spans="3:18" ht="51.75" customHeight="1" x14ac:dyDescent="0.25">
      <c r="C4" s="23" t="s"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3:18" ht="15" customHeight="1" x14ac:dyDescent="0.25">
      <c r="C5" s="24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3:18" ht="26.25" customHeight="1" x14ac:dyDescent="0.25">
      <c r="C6" s="25" t="s">
        <v>2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3:18" ht="48.75" customHeight="1" x14ac:dyDescent="0.25">
      <c r="C7" s="26" t="s">
        <v>3</v>
      </c>
      <c r="D7" s="26"/>
      <c r="E7" s="6"/>
      <c r="F7" s="7" t="s">
        <v>2</v>
      </c>
      <c r="G7" s="6"/>
      <c r="H7" s="27" t="s">
        <v>4</v>
      </c>
      <c r="I7" s="27"/>
      <c r="J7" s="7"/>
      <c r="K7" s="26" t="s">
        <v>5</v>
      </c>
      <c r="L7" s="26"/>
      <c r="M7" s="5"/>
      <c r="N7" s="20" t="s">
        <v>6</v>
      </c>
      <c r="O7" s="21"/>
      <c r="P7" s="22"/>
      <c r="Q7" s="3"/>
      <c r="R7" s="3"/>
    </row>
    <row r="8" spans="3:18" ht="61.5" customHeight="1" x14ac:dyDescent="0.25">
      <c r="C8" s="17" t="s">
        <v>7</v>
      </c>
      <c r="D8" s="19"/>
      <c r="E8" s="2"/>
      <c r="F8" s="10" t="s">
        <v>10</v>
      </c>
      <c r="G8" s="2"/>
      <c r="H8" s="14">
        <v>293278</v>
      </c>
      <c r="I8" s="15"/>
      <c r="J8" s="8"/>
      <c r="K8" s="16">
        <f>+H8</f>
        <v>293278</v>
      </c>
      <c r="L8" s="13"/>
      <c r="M8" s="9"/>
      <c r="N8" s="17" t="s">
        <v>14</v>
      </c>
      <c r="O8" s="18"/>
      <c r="P8" s="19"/>
    </row>
    <row r="9" spans="3:18" ht="44.25" customHeight="1" x14ac:dyDescent="0.25">
      <c r="C9" s="17" t="s">
        <v>8</v>
      </c>
      <c r="D9" s="13"/>
      <c r="E9" s="2"/>
      <c r="F9" s="4" t="s">
        <v>11</v>
      </c>
      <c r="G9" s="2"/>
      <c r="H9" s="14">
        <v>333442</v>
      </c>
      <c r="I9" s="15"/>
      <c r="J9" s="8"/>
      <c r="K9" s="16">
        <f>+H9</f>
        <v>333442</v>
      </c>
      <c r="L9" s="13"/>
      <c r="M9" s="9"/>
      <c r="N9" s="17" t="s">
        <v>14</v>
      </c>
      <c r="O9" s="18"/>
      <c r="P9" s="19"/>
    </row>
    <row r="10" spans="3:18" ht="58.5" customHeight="1" x14ac:dyDescent="0.25">
      <c r="C10" s="12" t="s">
        <v>9</v>
      </c>
      <c r="D10" s="13"/>
      <c r="E10" s="2"/>
      <c r="F10" s="4" t="s">
        <v>12</v>
      </c>
      <c r="G10" s="2"/>
      <c r="H10" s="14">
        <f>1140000+923828</f>
        <v>2063828</v>
      </c>
      <c r="I10" s="15"/>
      <c r="J10" s="8"/>
      <c r="K10" s="16">
        <f>+H10</f>
        <v>2063828</v>
      </c>
      <c r="L10" s="13"/>
      <c r="M10" s="9"/>
      <c r="N10" s="17" t="s">
        <v>13</v>
      </c>
      <c r="O10" s="18"/>
      <c r="P10" s="19"/>
    </row>
    <row r="11" spans="3:18" x14ac:dyDescent="0.25">
      <c r="C11" s="1"/>
    </row>
  </sheetData>
  <mergeCells count="19">
    <mergeCell ref="C4:P4"/>
    <mergeCell ref="C5:P5"/>
    <mergeCell ref="C8:D8"/>
    <mergeCell ref="C9:D9"/>
    <mergeCell ref="C6:P6"/>
    <mergeCell ref="H8:I8"/>
    <mergeCell ref="H9:I9"/>
    <mergeCell ref="K8:L8"/>
    <mergeCell ref="K9:L9"/>
    <mergeCell ref="N8:P8"/>
    <mergeCell ref="N9:P9"/>
    <mergeCell ref="C7:D7"/>
    <mergeCell ref="H7:I7"/>
    <mergeCell ref="K7:L7"/>
    <mergeCell ref="C10:D10"/>
    <mergeCell ref="H10:I10"/>
    <mergeCell ref="K10:L10"/>
    <mergeCell ref="N10:P10"/>
    <mergeCell ref="N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4F5C7-B124-4E62-9168-661D639428FA}">
  <dimension ref="C4:P13"/>
  <sheetViews>
    <sheetView workbookViewId="0">
      <selection activeCell="N8" sqref="N8:P10"/>
    </sheetView>
  </sheetViews>
  <sheetFormatPr defaultRowHeight="15" x14ac:dyDescent="0.25"/>
  <cols>
    <col min="4" max="4" width="12.140625" customWidth="1"/>
    <col min="5" max="5" width="5.85546875" customWidth="1"/>
    <col min="6" max="6" width="28.42578125" customWidth="1"/>
    <col min="7" max="7" width="5.5703125" customWidth="1"/>
    <col min="10" max="10" width="6.5703125" customWidth="1"/>
  </cols>
  <sheetData>
    <row r="4" spans="3:16" ht="41.25" customHeight="1" x14ac:dyDescent="0.25">
      <c r="C4" s="23" t="s"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3:16" ht="15" customHeight="1" x14ac:dyDescent="0.25">
      <c r="C5" s="24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3:16" x14ac:dyDescent="0.25">
      <c r="C6" s="25" t="s">
        <v>16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3:16" ht="46.5" customHeight="1" x14ac:dyDescent="0.25">
      <c r="C7" s="26" t="s">
        <v>3</v>
      </c>
      <c r="D7" s="26"/>
      <c r="E7" s="6"/>
      <c r="F7" s="7" t="s">
        <v>16</v>
      </c>
      <c r="G7" s="6"/>
      <c r="H7" s="26" t="s">
        <v>4</v>
      </c>
      <c r="I7" s="26"/>
      <c r="J7" s="7"/>
      <c r="K7" s="26" t="s">
        <v>5</v>
      </c>
      <c r="L7" s="26"/>
      <c r="M7" s="5"/>
      <c r="N7" s="20" t="s">
        <v>6</v>
      </c>
      <c r="O7" s="21"/>
      <c r="P7" s="22"/>
    </row>
    <row r="8" spans="3:16" ht="75" x14ac:dyDescent="0.25">
      <c r="C8" s="17" t="s">
        <v>7</v>
      </c>
      <c r="D8" s="19"/>
      <c r="E8" s="2"/>
      <c r="F8" s="10" t="s">
        <v>15</v>
      </c>
      <c r="G8" s="2"/>
      <c r="H8" s="14">
        <v>257120</v>
      </c>
      <c r="I8" s="15"/>
      <c r="J8" s="8"/>
      <c r="K8" s="14">
        <v>257120</v>
      </c>
      <c r="L8" s="15"/>
      <c r="M8" s="9"/>
      <c r="N8" s="17" t="s">
        <v>20</v>
      </c>
      <c r="O8" s="18"/>
      <c r="P8" s="19"/>
    </row>
    <row r="9" spans="3:16" ht="120" x14ac:dyDescent="0.25">
      <c r="C9" s="17" t="s">
        <v>8</v>
      </c>
      <c r="D9" s="13"/>
      <c r="E9" s="2"/>
      <c r="F9" s="4" t="s">
        <v>17</v>
      </c>
      <c r="G9" s="2"/>
      <c r="H9" s="14">
        <v>204097</v>
      </c>
      <c r="I9" s="15"/>
      <c r="J9" s="8"/>
      <c r="K9" s="16">
        <v>204097</v>
      </c>
      <c r="L9" s="13"/>
      <c r="M9" s="9"/>
      <c r="N9" s="17" t="s">
        <v>21</v>
      </c>
      <c r="O9" s="18"/>
      <c r="P9" s="19"/>
    </row>
    <row r="10" spans="3:16" ht="105" x14ac:dyDescent="0.25">
      <c r="C10" s="12" t="s">
        <v>9</v>
      </c>
      <c r="D10" s="13"/>
      <c r="E10" s="2"/>
      <c r="F10" s="4" t="s">
        <v>18</v>
      </c>
      <c r="G10" s="2"/>
      <c r="H10" s="14">
        <f>1187429+909975</f>
        <v>2097404</v>
      </c>
      <c r="I10" s="15"/>
      <c r="J10" s="8"/>
      <c r="K10" s="16">
        <f>+H10</f>
        <v>2097404</v>
      </c>
      <c r="L10" s="13"/>
      <c r="M10" s="9"/>
      <c r="N10" s="17" t="s">
        <v>19</v>
      </c>
      <c r="O10" s="18"/>
      <c r="P10" s="19"/>
    </row>
    <row r="13" spans="3:16" x14ac:dyDescent="0.25">
      <c r="C13" s="1"/>
    </row>
  </sheetData>
  <mergeCells count="19">
    <mergeCell ref="H9:I9"/>
    <mergeCell ref="K9:L9"/>
    <mergeCell ref="N9:P9"/>
    <mergeCell ref="C10:D10"/>
    <mergeCell ref="H10:I10"/>
    <mergeCell ref="K10:L10"/>
    <mergeCell ref="N10:P10"/>
    <mergeCell ref="C4:P4"/>
    <mergeCell ref="C5:P5"/>
    <mergeCell ref="C6:P6"/>
    <mergeCell ref="C7:D7"/>
    <mergeCell ref="H7:I7"/>
    <mergeCell ref="K7:L7"/>
    <mergeCell ref="N7:P7"/>
    <mergeCell ref="C8:D8"/>
    <mergeCell ref="H8:I8"/>
    <mergeCell ref="K8:L8"/>
    <mergeCell ref="N8:P8"/>
    <mergeCell ref="C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A38A-515A-49A5-8F7A-36CFDB77D285}">
  <dimension ref="C4:P13"/>
  <sheetViews>
    <sheetView workbookViewId="0">
      <selection activeCell="C6" sqref="C6:P6"/>
    </sheetView>
  </sheetViews>
  <sheetFormatPr defaultRowHeight="15" x14ac:dyDescent="0.25"/>
  <cols>
    <col min="4" max="4" width="12.140625" customWidth="1"/>
    <col min="5" max="5" width="5.85546875" customWidth="1"/>
    <col min="6" max="6" width="28.42578125" customWidth="1"/>
    <col min="7" max="7" width="5.5703125" customWidth="1"/>
    <col min="10" max="10" width="6.5703125" customWidth="1"/>
  </cols>
  <sheetData>
    <row r="4" spans="3:16" ht="41.25" customHeight="1" x14ac:dyDescent="0.25">
      <c r="C4" s="23" t="s"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3:16" ht="15" customHeight="1" x14ac:dyDescent="0.25">
      <c r="C5" s="24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3:16" x14ac:dyDescent="0.25">
      <c r="C6" s="25" t="s">
        <v>22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3:16" ht="46.5" customHeight="1" x14ac:dyDescent="0.25">
      <c r="C7" s="26" t="s">
        <v>3</v>
      </c>
      <c r="D7" s="26"/>
      <c r="E7" s="6"/>
      <c r="F7" s="7" t="s">
        <v>22</v>
      </c>
      <c r="G7" s="6"/>
      <c r="H7" s="26" t="s">
        <v>4</v>
      </c>
      <c r="I7" s="26"/>
      <c r="J7" s="7"/>
      <c r="K7" s="26" t="s">
        <v>5</v>
      </c>
      <c r="L7" s="26"/>
      <c r="M7" s="5"/>
      <c r="N7" s="20" t="s">
        <v>6</v>
      </c>
      <c r="O7" s="21"/>
      <c r="P7" s="22"/>
    </row>
    <row r="8" spans="3:16" ht="75" x14ac:dyDescent="0.25">
      <c r="C8" s="17" t="s">
        <v>7</v>
      </c>
      <c r="D8" s="19"/>
      <c r="E8" s="2"/>
      <c r="F8" s="10" t="s">
        <v>15</v>
      </c>
      <c r="G8" s="2"/>
      <c r="H8" s="14">
        <f>64290+132914+32164</f>
        <v>229368</v>
      </c>
      <c r="I8" s="15"/>
      <c r="J8" s="8"/>
      <c r="K8" s="14">
        <f>+H8</f>
        <v>229368</v>
      </c>
      <c r="L8" s="15"/>
      <c r="M8" s="9"/>
      <c r="N8" s="17" t="s">
        <v>25</v>
      </c>
      <c r="O8" s="18"/>
      <c r="P8" s="19"/>
    </row>
    <row r="9" spans="3:16" ht="120" x14ac:dyDescent="0.25">
      <c r="C9" s="17" t="s">
        <v>8</v>
      </c>
      <c r="D9" s="13"/>
      <c r="E9" s="2"/>
      <c r="F9" s="4" t="s">
        <v>17</v>
      </c>
      <c r="G9" s="2"/>
      <c r="H9" s="14">
        <f>213875+37814</f>
        <v>251689</v>
      </c>
      <c r="I9" s="15"/>
      <c r="J9" s="8"/>
      <c r="K9" s="16">
        <f>+H9</f>
        <v>251689</v>
      </c>
      <c r="L9" s="13"/>
      <c r="M9" s="9"/>
      <c r="N9" s="17" t="s">
        <v>24</v>
      </c>
      <c r="O9" s="18"/>
      <c r="P9" s="19"/>
    </row>
    <row r="10" spans="3:16" ht="105" x14ac:dyDescent="0.25">
      <c r="C10" s="12" t="s">
        <v>9</v>
      </c>
      <c r="D10" s="13"/>
      <c r="E10" s="2"/>
      <c r="F10" s="4" t="s">
        <v>18</v>
      </c>
      <c r="G10" s="2"/>
      <c r="H10" s="14">
        <f>664591+538665+953398</f>
        <v>2156654</v>
      </c>
      <c r="I10" s="15"/>
      <c r="J10" s="8"/>
      <c r="K10" s="16">
        <f>+H10</f>
        <v>2156654</v>
      </c>
      <c r="L10" s="13"/>
      <c r="M10" s="9"/>
      <c r="N10" s="17" t="s">
        <v>23</v>
      </c>
      <c r="O10" s="18"/>
      <c r="P10" s="19"/>
    </row>
    <row r="13" spans="3:16" x14ac:dyDescent="0.25">
      <c r="C13" s="1"/>
    </row>
  </sheetData>
  <mergeCells count="19">
    <mergeCell ref="C4:P4"/>
    <mergeCell ref="C5:P5"/>
    <mergeCell ref="C6:P6"/>
    <mergeCell ref="C7:D7"/>
    <mergeCell ref="H7:I7"/>
    <mergeCell ref="K7:L7"/>
    <mergeCell ref="N7:P7"/>
    <mergeCell ref="C10:D10"/>
    <mergeCell ref="H10:I10"/>
    <mergeCell ref="K10:L10"/>
    <mergeCell ref="N10:P10"/>
    <mergeCell ref="C8:D8"/>
    <mergeCell ref="H8:I8"/>
    <mergeCell ref="K8:L8"/>
    <mergeCell ref="N8:P8"/>
    <mergeCell ref="C9:D9"/>
    <mergeCell ref="H9:I9"/>
    <mergeCell ref="K9:L9"/>
    <mergeCell ref="N9:P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6776-8DA0-4E69-92C6-07983585C437}">
  <dimension ref="C4:P13"/>
  <sheetViews>
    <sheetView tabSelected="1" workbookViewId="0">
      <selection activeCell="F8" sqref="F8"/>
    </sheetView>
  </sheetViews>
  <sheetFormatPr defaultRowHeight="15" x14ac:dyDescent="0.25"/>
  <cols>
    <col min="4" max="4" width="12.140625" customWidth="1"/>
    <col min="5" max="5" width="5.85546875" customWidth="1"/>
    <col min="6" max="6" width="28.42578125" customWidth="1"/>
    <col min="7" max="7" width="5.5703125" customWidth="1"/>
    <col min="10" max="10" width="6.5703125" customWidth="1"/>
    <col min="11" max="11" width="13.140625" bestFit="1" customWidth="1"/>
  </cols>
  <sheetData>
    <row r="4" spans="3:16" ht="41.25" customHeight="1" x14ac:dyDescent="0.25">
      <c r="C4" s="23" t="s"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3:16" ht="15" customHeight="1" x14ac:dyDescent="0.25">
      <c r="C5" s="24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3:16" x14ac:dyDescent="0.25">
      <c r="C6" s="25" t="s">
        <v>26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3:16" ht="46.5" customHeight="1" x14ac:dyDescent="0.25">
      <c r="C7" s="26" t="s">
        <v>3</v>
      </c>
      <c r="D7" s="26"/>
      <c r="E7" s="6"/>
      <c r="F7" s="7">
        <v>2023</v>
      </c>
      <c r="G7" s="6"/>
      <c r="H7" s="26" t="s">
        <v>4</v>
      </c>
      <c r="I7" s="26"/>
      <c r="J7" s="7"/>
      <c r="K7" s="26" t="s">
        <v>5</v>
      </c>
      <c r="L7" s="26"/>
      <c r="M7" s="5"/>
      <c r="N7" s="20" t="s">
        <v>6</v>
      </c>
      <c r="O7" s="21"/>
      <c r="P7" s="22"/>
    </row>
    <row r="8" spans="3:16" ht="75" x14ac:dyDescent="0.25">
      <c r="C8" s="17" t="s">
        <v>7</v>
      </c>
      <c r="D8" s="19"/>
      <c r="E8" s="2"/>
      <c r="F8" s="10" t="s">
        <v>15</v>
      </c>
      <c r="G8" s="2"/>
      <c r="H8" s="14">
        <f>96348.24+138582.7+36827.51+43263.9+3898.83+5325.84</f>
        <v>324247.02000000008</v>
      </c>
      <c r="I8" s="15"/>
      <c r="J8" s="8"/>
      <c r="K8" s="14">
        <f>+H8</f>
        <v>324247.02000000008</v>
      </c>
      <c r="L8" s="15"/>
      <c r="M8" s="9"/>
      <c r="N8" s="17" t="s">
        <v>27</v>
      </c>
      <c r="O8" s="18"/>
      <c r="P8" s="19"/>
    </row>
    <row r="9" spans="3:16" ht="120" x14ac:dyDescent="0.25">
      <c r="C9" s="17" t="s">
        <v>8</v>
      </c>
      <c r="D9" s="13"/>
      <c r="E9" s="2"/>
      <c r="F9" s="4" t="s">
        <v>17</v>
      </c>
      <c r="G9" s="2"/>
      <c r="H9" s="14">
        <f>87421.66+234809.94</f>
        <v>322231.59999999998</v>
      </c>
      <c r="I9" s="15"/>
      <c r="J9" s="8"/>
      <c r="K9" s="16">
        <f>+H9</f>
        <v>322231.59999999998</v>
      </c>
      <c r="L9" s="13"/>
      <c r="M9" s="9"/>
      <c r="N9" s="17" t="s">
        <v>29</v>
      </c>
      <c r="O9" s="18"/>
      <c r="P9" s="19"/>
    </row>
    <row r="10" spans="3:16" ht="105" x14ac:dyDescent="0.25">
      <c r="C10" s="12" t="s">
        <v>9</v>
      </c>
      <c r="D10" s="13"/>
      <c r="E10" s="2"/>
      <c r="F10" s="4" t="s">
        <v>30</v>
      </c>
      <c r="G10" s="2"/>
      <c r="H10" s="14">
        <f>135300+242888.54+48800+92894.14+559345.9+1064742.13</f>
        <v>2143970.71</v>
      </c>
      <c r="I10" s="15"/>
      <c r="J10" s="8"/>
      <c r="K10" s="16">
        <f>842250.99+1064742.13</f>
        <v>1906993.1199999999</v>
      </c>
      <c r="L10" s="13"/>
      <c r="M10" s="9"/>
      <c r="N10" s="17" t="s">
        <v>28</v>
      </c>
      <c r="O10" s="18"/>
      <c r="P10" s="19"/>
    </row>
    <row r="12" spans="3:16" x14ac:dyDescent="0.25">
      <c r="K12" s="11"/>
    </row>
    <row r="13" spans="3:16" x14ac:dyDescent="0.25">
      <c r="C13" s="1"/>
    </row>
  </sheetData>
  <mergeCells count="19">
    <mergeCell ref="C4:P4"/>
    <mergeCell ref="C5:P5"/>
    <mergeCell ref="C6:P6"/>
    <mergeCell ref="C7:D7"/>
    <mergeCell ref="H7:I7"/>
    <mergeCell ref="K7:L7"/>
    <mergeCell ref="N7:P7"/>
    <mergeCell ref="C10:D10"/>
    <mergeCell ref="H10:I10"/>
    <mergeCell ref="K10:L10"/>
    <mergeCell ref="N10:P10"/>
    <mergeCell ref="C8:D8"/>
    <mergeCell ref="H8:I8"/>
    <mergeCell ref="K8:L8"/>
    <mergeCell ref="N8:P8"/>
    <mergeCell ref="C9:D9"/>
    <mergeCell ref="H9:I9"/>
    <mergeCell ref="K9:L9"/>
    <mergeCell ref="N9:P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Balzano</dc:creator>
  <cp:lastModifiedBy>Magda Balzano</cp:lastModifiedBy>
  <dcterms:created xsi:type="dcterms:W3CDTF">2024-04-29T14:00:08Z</dcterms:created>
  <dcterms:modified xsi:type="dcterms:W3CDTF">2024-10-31T09:21:53Z</dcterms:modified>
</cp:coreProperties>
</file>