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2024" sheetId="2" r:id="rId1"/>
    <sheet name="Foglio1" sheetId="1" r:id="rId2"/>
  </sheets>
  <calcPr calcId="19102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/>
  <c r="G27"/>
  <c r="F27"/>
  <c r="E27"/>
  <c r="D27"/>
  <c r="C27"/>
  <c r="B27"/>
  <c r="I27" s="1"/>
  <c r="I26"/>
  <c r="H26"/>
  <c r="H28" s="1"/>
  <c r="G26"/>
  <c r="G28" s="1"/>
  <c r="F26"/>
  <c r="F28" s="1"/>
  <c r="E26"/>
  <c r="E28" s="1"/>
  <c r="D26"/>
  <c r="D28" s="1"/>
  <c r="C26"/>
  <c r="C28" s="1"/>
  <c r="B26"/>
  <c r="B28" s="1"/>
  <c r="I13"/>
  <c r="I12"/>
  <c r="I11"/>
  <c r="I10"/>
  <c r="M9"/>
  <c r="L9"/>
  <c r="N9" s="1"/>
  <c r="I9"/>
  <c r="M8"/>
  <c r="L8"/>
  <c r="N8" s="1"/>
  <c r="I8"/>
  <c r="M7"/>
  <c r="L7"/>
  <c r="N7" s="1"/>
  <c r="I7"/>
  <c r="M6"/>
  <c r="L6"/>
  <c r="N6" s="1"/>
  <c r="I6"/>
  <c r="M5"/>
  <c r="L5"/>
  <c r="N5" s="1"/>
  <c r="I5"/>
  <c r="I28" l="1"/>
  <c r="P17" s="1"/>
</calcChain>
</file>

<file path=xl/sharedStrings.xml><?xml version="1.0" encoding="utf-8"?>
<sst xmlns="http://schemas.openxmlformats.org/spreadsheetml/2006/main" count="199" uniqueCount="32">
  <si>
    <t>N. Campioni analizzati da Laboratorio Regionale Diossine Anno 2024</t>
  </si>
  <si>
    <t>Avellino</t>
  </si>
  <si>
    <t xml:space="preserve">Benvento </t>
  </si>
  <si>
    <t xml:space="preserve">Caserta </t>
  </si>
  <si>
    <t xml:space="preserve">Napoli  </t>
  </si>
  <si>
    <t>Salerno</t>
  </si>
  <si>
    <t>DT</t>
  </si>
  <si>
    <t>TDF</t>
  </si>
  <si>
    <t>N. Campioni</t>
  </si>
  <si>
    <t xml:space="preserve">N. Campioni </t>
  </si>
  <si>
    <t>N. Parametri</t>
  </si>
  <si>
    <r>
      <t xml:space="preserve">N. Parametri </t>
    </r>
    <r>
      <rPr>
        <sz val="14"/>
        <rFont val="Arial"/>
        <family val="2"/>
      </rPr>
      <t>per campione</t>
    </r>
  </si>
  <si>
    <t>N. Totale parametri</t>
  </si>
  <si>
    <t>PCDD/PCDF</t>
  </si>
  <si>
    <t>PCB</t>
  </si>
  <si>
    <t>CONFORMI</t>
  </si>
  <si>
    <t>N. Campioni Suoli</t>
  </si>
  <si>
    <t>_</t>
  </si>
  <si>
    <t>N. Campioni top Soil</t>
  </si>
  <si>
    <t>N. Campioni Sedimenti</t>
  </si>
  <si>
    <t>N. Campioni Acque</t>
  </si>
  <si>
    <t>N. Campioni Deposizioni</t>
  </si>
  <si>
    <t>N. Campioni Aria</t>
  </si>
  <si>
    <t>N. Campioni Ecoballe</t>
  </si>
  <si>
    <t>N. Campioni FUTS</t>
  </si>
  <si>
    <t>N. Campioni Biota</t>
  </si>
  <si>
    <r>
      <rPr>
        <sz val="28"/>
        <rFont val="Aptos Narrow"/>
        <family val="2"/>
        <scheme val="minor"/>
      </rPr>
      <t>LR DIOSSINE              TOTALE CAMPIONI</t>
    </r>
    <r>
      <rPr>
        <sz val="48"/>
        <rFont val="Aptos Narrow"/>
        <family val="2"/>
        <scheme val="minor"/>
      </rPr>
      <t xml:space="preserve"> 
</t>
    </r>
  </si>
  <si>
    <t>NON CONFORMI</t>
  </si>
  <si>
    <t>CAMPIONI TOTALI</t>
  </si>
  <si>
    <t>TOTALE CONFORMI</t>
  </si>
  <si>
    <t>TOTALE NON CONFORMI</t>
  </si>
  <si>
    <t>TOTALE CAMPIONI</t>
  </si>
</sst>
</file>

<file path=xl/styles.xml><?xml version="1.0" encoding="utf-8"?>
<styleSheet xmlns="http://schemas.openxmlformats.org/spreadsheetml/2006/main">
  <fonts count="25">
    <font>
      <sz val="11"/>
      <color theme="1"/>
      <name val="Aptos Narrow"/>
      <family val="2"/>
      <scheme val="minor"/>
    </font>
    <font>
      <b/>
      <sz val="20"/>
      <color indexed="8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20"/>
      <name val="Aptos Narrow"/>
      <family val="2"/>
      <scheme val="minor"/>
    </font>
    <font>
      <b/>
      <sz val="16"/>
      <color rgb="FF000000"/>
      <name val="Arial"/>
      <family val="2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1"/>
      <name val="Aptos Narrow"/>
      <family val="2"/>
      <scheme val="minor"/>
    </font>
    <font>
      <sz val="48"/>
      <name val="Aptos Narrow"/>
      <family val="2"/>
      <scheme val="minor"/>
    </font>
    <font>
      <sz val="28"/>
      <name val="Aptos Narrow"/>
      <family val="2"/>
      <scheme val="minor"/>
    </font>
    <font>
      <b/>
      <sz val="18"/>
      <color rgb="FF000000"/>
      <name val="Arial"/>
      <family val="2"/>
    </font>
    <font>
      <sz val="16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6"/>
      <color theme="1"/>
      <name val="Aptos Narrow"/>
      <family val="2"/>
      <scheme val="minor"/>
    </font>
    <font>
      <sz val="14"/>
      <color rgb="FF000000"/>
      <name val="Arial"/>
      <family val="2"/>
    </font>
    <font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top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6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Campioni</a:t>
            </a:r>
            <a:r>
              <a:rPr lang="en-US" baseline="0"/>
              <a:t> analizzati 2024</a:t>
            </a:r>
            <a:endParaRPr lang="en-US"/>
          </a:p>
        </c:rich>
      </c:tx>
      <c:layout>
        <c:manualLayout>
          <c:xMode val="edge"/>
          <c:yMode val="edge"/>
          <c:x val="0.29111785091155534"/>
          <c:y val="0"/>
        </c:manualLayout>
      </c:layout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240584031752857E-2"/>
          <c:y val="4.1183414159345767E-2"/>
          <c:w val="0.93888888888888966"/>
          <c:h val="0.8302215496259846"/>
        </c:manualLayout>
      </c:layout>
      <c:pie3DChart>
        <c:varyColors val="1"/>
        <c:ser>
          <c:idx val="0"/>
          <c:order val="0"/>
          <c:explosion val="2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61-4270-B74C-F5B70EAB9D39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961-4270-B74C-F5B70EAB9D39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961-4270-B74C-F5B70EAB9D39}"/>
              </c:ext>
            </c:extLst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961-4270-B74C-F5B70EAB9D39}"/>
              </c:ext>
            </c:extLst>
          </c:dPt>
          <c:dPt>
            <c:idx val="4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961-4270-B74C-F5B70EAB9D39}"/>
              </c:ext>
            </c:extLst>
          </c:dPt>
          <c:dPt>
            <c:idx val="5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961-4270-B74C-F5B70EAB9D39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961-4270-B74C-F5B70EAB9D39}"/>
              </c:ext>
            </c:extLst>
          </c:dPt>
          <c:dLbls>
            <c:dLbl>
              <c:idx val="6"/>
              <c:layout>
                <c:manualLayout>
                  <c:x val="6.4298106678963296E-2"/>
                  <c:y val="8.421169249274282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61-4270-B74C-F5B70EAB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'2024'!$B$25:$H$25</c:f>
              <c:strCache>
                <c:ptCount val="7"/>
                <c:pt idx="0">
                  <c:v>Avellino</c:v>
                </c:pt>
                <c:pt idx="1">
                  <c:v>Benvento </c:v>
                </c:pt>
                <c:pt idx="2">
                  <c:v>Caserta </c:v>
                </c:pt>
                <c:pt idx="3">
                  <c:v>Napoli  </c:v>
                </c:pt>
                <c:pt idx="4">
                  <c:v>Salerno</c:v>
                </c:pt>
                <c:pt idx="5">
                  <c:v>DT</c:v>
                </c:pt>
                <c:pt idx="6">
                  <c:v>TDF</c:v>
                </c:pt>
              </c:strCache>
            </c:strRef>
          </c:cat>
          <c:val>
            <c:numRef>
              <c:f>'2024'!$B$28:$H$28</c:f>
              <c:numCache>
                <c:formatCode>General</c:formatCode>
                <c:ptCount val="7"/>
                <c:pt idx="0">
                  <c:v>17</c:v>
                </c:pt>
                <c:pt idx="1">
                  <c:v>42</c:v>
                </c:pt>
                <c:pt idx="2">
                  <c:v>167</c:v>
                </c:pt>
                <c:pt idx="3">
                  <c:v>145</c:v>
                </c:pt>
                <c:pt idx="4">
                  <c:v>66</c:v>
                </c:pt>
                <c:pt idx="5">
                  <c:v>98</c:v>
                </c:pt>
                <c:pt idx="6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961-4270-B74C-F5B70EAB9D39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02034523524179E-2"/>
          <c:y val="0.80685374690225542"/>
          <c:w val="0.96639455278294217"/>
          <c:h val="0.18291852025750024"/>
        </c:manualLayout>
      </c:layout>
      <c:spPr>
        <a:solidFill>
          <a:schemeClr val="accent4">
            <a:lumMod val="20000"/>
            <a:lumOff val="80000"/>
          </a:schemeClr>
        </a:solidFill>
        <a:ln w="190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>
                <a:innerShdw blurRad="63500" dist="50800">
                  <a:prstClr val="black"/>
                </a:inn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Campioni  2024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'2024'!$A$26</c:f>
              <c:strCache>
                <c:ptCount val="1"/>
                <c:pt idx="0">
                  <c:v>TOTALE CONFORMI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'2024'!$B$25:$H$25</c:f>
              <c:strCache>
                <c:ptCount val="7"/>
                <c:pt idx="0">
                  <c:v>Avellino</c:v>
                </c:pt>
                <c:pt idx="1">
                  <c:v>Benvento </c:v>
                </c:pt>
                <c:pt idx="2">
                  <c:v>Caserta </c:v>
                </c:pt>
                <c:pt idx="3">
                  <c:v>Napoli  </c:v>
                </c:pt>
                <c:pt idx="4">
                  <c:v>Salerno</c:v>
                </c:pt>
                <c:pt idx="5">
                  <c:v>DT</c:v>
                </c:pt>
                <c:pt idx="6">
                  <c:v>TDF</c:v>
                </c:pt>
              </c:strCache>
            </c:strRef>
          </c:cat>
          <c:val>
            <c:numRef>
              <c:f>'2024'!$B$26:$H$26</c:f>
              <c:numCache>
                <c:formatCode>General</c:formatCode>
                <c:ptCount val="7"/>
                <c:pt idx="0">
                  <c:v>14</c:v>
                </c:pt>
                <c:pt idx="1">
                  <c:v>41</c:v>
                </c:pt>
                <c:pt idx="2">
                  <c:v>165</c:v>
                </c:pt>
                <c:pt idx="3">
                  <c:v>138</c:v>
                </c:pt>
                <c:pt idx="4">
                  <c:v>66</c:v>
                </c:pt>
                <c:pt idx="5">
                  <c:v>96</c:v>
                </c:pt>
                <c:pt idx="6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4C-4461-94D0-2D0AC9EDD4D0}"/>
            </c:ext>
          </c:extLst>
        </c:ser>
        <c:ser>
          <c:idx val="1"/>
          <c:order val="1"/>
          <c:tx>
            <c:strRef>
              <c:f>'2024'!$A$27</c:f>
              <c:strCache>
                <c:ptCount val="1"/>
                <c:pt idx="0">
                  <c:v>TOTALE NON CONFORMI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'2024'!$B$25:$H$25</c:f>
              <c:strCache>
                <c:ptCount val="7"/>
                <c:pt idx="0">
                  <c:v>Avellino</c:v>
                </c:pt>
                <c:pt idx="1">
                  <c:v>Benvento </c:v>
                </c:pt>
                <c:pt idx="2">
                  <c:v>Caserta </c:v>
                </c:pt>
                <c:pt idx="3">
                  <c:v>Napoli  </c:v>
                </c:pt>
                <c:pt idx="4">
                  <c:v>Salerno</c:v>
                </c:pt>
                <c:pt idx="5">
                  <c:v>DT</c:v>
                </c:pt>
                <c:pt idx="6">
                  <c:v>TDF</c:v>
                </c:pt>
              </c:strCache>
            </c:strRef>
          </c:cat>
          <c:val>
            <c:numRef>
              <c:f>'2024'!$B$27:$H$27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4C-4461-94D0-2D0AC9EDD4D0}"/>
            </c:ext>
          </c:extLst>
        </c:ser>
        <c:shape val="box"/>
        <c:axId val="186727424"/>
        <c:axId val="186745600"/>
        <c:axId val="0"/>
      </c:bar3DChart>
      <c:catAx>
        <c:axId val="186727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745600"/>
        <c:crosses val="autoZero"/>
        <c:auto val="1"/>
        <c:lblAlgn val="ctr"/>
        <c:lblOffset val="100"/>
      </c:catAx>
      <c:valAx>
        <c:axId val="186745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72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28928</xdr:rowOff>
    </xdr:from>
    <xdr:to>
      <xdr:col>2</xdr:col>
      <xdr:colOff>534025</xdr:colOff>
      <xdr:row>50</xdr:row>
      <xdr:rowOff>9993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5C3A58A-1BD6-4AD4-BCE0-1CECA0DE6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1404257</xdr:colOff>
      <xdr:row>30</xdr:row>
      <xdr:rowOff>45714</xdr:rowOff>
    </xdr:from>
    <xdr:to>
      <xdr:col>10</xdr:col>
      <xdr:colOff>843643</xdr:colOff>
      <xdr:row>50</xdr:row>
      <xdr:rowOff>40822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964E4200-F452-4BE7-9999-CA7CE3C7F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30"/>
  <sheetViews>
    <sheetView tabSelected="1" zoomScale="60" zoomScaleNormal="60" workbookViewId="0">
      <selection activeCell="E10" sqref="E10"/>
    </sheetView>
  </sheetViews>
  <sheetFormatPr defaultColWidth="9.125" defaultRowHeight="14.25"/>
  <cols>
    <col min="1" max="1" width="56.875" style="1" customWidth="1"/>
    <col min="2" max="2" width="21" style="1" customWidth="1"/>
    <col min="3" max="3" width="19.125" style="1" customWidth="1"/>
    <col min="4" max="4" width="23.75" style="1" customWidth="1"/>
    <col min="5" max="5" width="32.875" style="1" customWidth="1"/>
    <col min="6" max="6" width="23.125" style="1" customWidth="1"/>
    <col min="7" max="7" width="17.125" style="1" customWidth="1"/>
    <col min="8" max="8" width="16.75" style="1" customWidth="1"/>
    <col min="9" max="9" width="31.375" style="1" customWidth="1"/>
    <col min="10" max="12" width="20.375" style="1" customWidth="1"/>
    <col min="13" max="13" width="24.25" style="1" customWidth="1"/>
    <col min="14" max="14" width="19.875" style="1" customWidth="1"/>
    <col min="15" max="15" width="9"/>
    <col min="16" max="16" width="20.625" style="1" customWidth="1"/>
    <col min="17" max="17" width="7" style="1" customWidth="1"/>
    <col min="18" max="18" width="12.75" style="1" customWidth="1"/>
    <col min="19" max="19" width="9.125" style="1"/>
    <col min="20" max="20" width="10.125" style="1" customWidth="1"/>
    <col min="21" max="16384" width="9.125" style="1"/>
  </cols>
  <sheetData>
    <row r="1" spans="1:19" ht="67.5" customHeight="1">
      <c r="A1" s="41" t="s">
        <v>0</v>
      </c>
      <c r="B1" s="42"/>
      <c r="C1" s="42"/>
      <c r="D1" s="42"/>
      <c r="E1" s="42"/>
      <c r="F1" s="42"/>
      <c r="G1" s="42"/>
      <c r="H1" s="42"/>
      <c r="I1" s="43"/>
      <c r="J1" s="43"/>
      <c r="K1" s="43"/>
      <c r="L1" s="43"/>
      <c r="M1" s="43"/>
      <c r="N1" s="44"/>
    </row>
    <row r="2" spans="1:19" s="6" customFormat="1" ht="36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9</v>
      </c>
      <c r="L2" s="3" t="s">
        <v>10</v>
      </c>
      <c r="M2" s="5" t="s">
        <v>11</v>
      </c>
      <c r="N2" s="3" t="s">
        <v>12</v>
      </c>
    </row>
    <row r="3" spans="1:19" s="6" customFormat="1" ht="15.75">
      <c r="A3" s="7"/>
      <c r="B3" s="8"/>
      <c r="C3" s="8"/>
      <c r="D3" s="8"/>
      <c r="E3" s="8"/>
      <c r="F3" s="8"/>
      <c r="G3" s="9"/>
      <c r="H3" s="10"/>
      <c r="I3" s="10"/>
      <c r="J3" s="10" t="s">
        <v>13</v>
      </c>
      <c r="K3" s="10" t="s">
        <v>14</v>
      </c>
      <c r="L3" s="10" t="s">
        <v>13</v>
      </c>
      <c r="M3" s="11" t="s">
        <v>14</v>
      </c>
      <c r="N3" s="12"/>
    </row>
    <row r="4" spans="1:19" s="6" customFormat="1" ht="26.25">
      <c r="A4" s="13" t="s">
        <v>15</v>
      </c>
      <c r="B4" s="14"/>
      <c r="C4" s="14"/>
      <c r="D4" s="14"/>
      <c r="E4" s="14"/>
      <c r="F4" s="14"/>
      <c r="G4" s="15"/>
      <c r="H4" s="16"/>
      <c r="I4" s="17"/>
      <c r="J4" s="17"/>
      <c r="K4" s="17"/>
      <c r="L4" s="17"/>
      <c r="M4" s="17"/>
      <c r="N4" s="17"/>
    </row>
    <row r="5" spans="1:19" ht="30" customHeight="1">
      <c r="A5" s="18" t="s">
        <v>16</v>
      </c>
      <c r="B5" s="19" t="s">
        <v>17</v>
      </c>
      <c r="C5" s="19">
        <v>25</v>
      </c>
      <c r="D5" s="19">
        <v>64</v>
      </c>
      <c r="E5" s="19">
        <v>19</v>
      </c>
      <c r="F5" s="19">
        <v>4</v>
      </c>
      <c r="G5" s="19" t="s">
        <v>17</v>
      </c>
      <c r="H5" s="19">
        <v>81</v>
      </c>
      <c r="I5" s="20">
        <f>SUM(B5:H5)</f>
        <v>193</v>
      </c>
      <c r="J5" s="20">
        <v>26</v>
      </c>
      <c r="K5" s="20">
        <v>117</v>
      </c>
      <c r="L5" s="20">
        <f>J5*17</f>
        <v>442</v>
      </c>
      <c r="M5" s="20">
        <f>K5*29</f>
        <v>3393</v>
      </c>
      <c r="N5" s="19">
        <f>L5+M5</f>
        <v>3835</v>
      </c>
      <c r="Q5" s="21"/>
    </row>
    <row r="6" spans="1:19" ht="30" customHeight="1">
      <c r="A6" s="18" t="s">
        <v>18</v>
      </c>
      <c r="B6" s="19" t="s">
        <v>17</v>
      </c>
      <c r="C6" s="19">
        <v>1</v>
      </c>
      <c r="D6" s="19">
        <v>2</v>
      </c>
      <c r="E6" s="19">
        <v>7</v>
      </c>
      <c r="F6" s="19">
        <v>18</v>
      </c>
      <c r="G6" s="19" t="s">
        <v>17</v>
      </c>
      <c r="H6" s="19" t="s">
        <v>17</v>
      </c>
      <c r="I6" s="20">
        <f t="shared" ref="I6:I12" si="0">SUM(B6:H6)</f>
        <v>28</v>
      </c>
      <c r="J6" s="20">
        <v>28</v>
      </c>
      <c r="K6" s="20">
        <v>28</v>
      </c>
      <c r="L6" s="20">
        <f>J6*17</f>
        <v>476</v>
      </c>
      <c r="M6" s="20">
        <f>K6*29</f>
        <v>812</v>
      </c>
      <c r="N6" s="19">
        <f>L6+M6</f>
        <v>1288</v>
      </c>
      <c r="Q6" s="21"/>
    </row>
    <row r="7" spans="1:19" ht="30.75" customHeight="1">
      <c r="A7" s="18" t="s">
        <v>19</v>
      </c>
      <c r="B7" s="19" t="s">
        <v>17</v>
      </c>
      <c r="C7" s="19" t="s">
        <v>17</v>
      </c>
      <c r="D7" s="19" t="s">
        <v>17</v>
      </c>
      <c r="E7" s="19" t="s">
        <v>17</v>
      </c>
      <c r="F7" s="19" t="s">
        <v>17</v>
      </c>
      <c r="G7" s="19">
        <v>18</v>
      </c>
      <c r="H7" s="19" t="s">
        <v>17</v>
      </c>
      <c r="I7" s="20">
        <f t="shared" si="0"/>
        <v>18</v>
      </c>
      <c r="J7" s="20">
        <v>18</v>
      </c>
      <c r="K7" s="20">
        <v>18</v>
      </c>
      <c r="L7" s="20">
        <f>J7*17</f>
        <v>306</v>
      </c>
      <c r="M7" s="20">
        <f>K7*29</f>
        <v>522</v>
      </c>
      <c r="N7" s="19">
        <f>L7+M7</f>
        <v>828</v>
      </c>
      <c r="Q7" s="21"/>
    </row>
    <row r="8" spans="1:19" ht="26.25" customHeight="1">
      <c r="A8" s="18" t="s">
        <v>20</v>
      </c>
      <c r="B8" s="19">
        <v>4</v>
      </c>
      <c r="C8" s="19">
        <v>4</v>
      </c>
      <c r="D8" s="19">
        <v>23</v>
      </c>
      <c r="E8" s="19">
        <v>49</v>
      </c>
      <c r="F8" s="19" t="s">
        <v>17</v>
      </c>
      <c r="G8" s="19" t="s">
        <v>17</v>
      </c>
      <c r="H8" s="19">
        <v>1</v>
      </c>
      <c r="I8" s="20">
        <f t="shared" si="0"/>
        <v>81</v>
      </c>
      <c r="J8" s="20">
        <v>28</v>
      </c>
      <c r="K8" s="20">
        <v>68</v>
      </c>
      <c r="L8" s="20">
        <f>J8*17</f>
        <v>476</v>
      </c>
      <c r="M8" s="20">
        <f>K8*29</f>
        <v>1972</v>
      </c>
      <c r="N8" s="19">
        <f>L8+M8</f>
        <v>2448</v>
      </c>
      <c r="Q8" s="21"/>
    </row>
    <row r="9" spans="1:19" ht="31.5" customHeight="1">
      <c r="A9" s="18" t="s">
        <v>21</v>
      </c>
      <c r="B9" s="19" t="s">
        <v>17</v>
      </c>
      <c r="C9" s="19" t="s">
        <v>17</v>
      </c>
      <c r="D9" s="19" t="s">
        <v>17</v>
      </c>
      <c r="E9" s="19" t="s">
        <v>17</v>
      </c>
      <c r="F9" s="19" t="s">
        <v>17</v>
      </c>
      <c r="G9" s="19">
        <v>70</v>
      </c>
      <c r="H9" s="19" t="s">
        <v>17</v>
      </c>
      <c r="I9" s="20">
        <f t="shared" si="0"/>
        <v>70</v>
      </c>
      <c r="J9" s="20">
        <v>70</v>
      </c>
      <c r="K9" s="20">
        <v>41</v>
      </c>
      <c r="L9" s="20">
        <f>J9*17</f>
        <v>1190</v>
      </c>
      <c r="M9" s="20">
        <f>K9*29</f>
        <v>1189</v>
      </c>
      <c r="N9" s="19">
        <f>L9+M9</f>
        <v>2379</v>
      </c>
      <c r="Q9" s="21"/>
    </row>
    <row r="10" spans="1:19" ht="30" customHeight="1">
      <c r="A10" s="18" t="s">
        <v>22</v>
      </c>
      <c r="B10" s="19">
        <v>9</v>
      </c>
      <c r="C10" s="19">
        <v>11</v>
      </c>
      <c r="D10" s="19">
        <v>32</v>
      </c>
      <c r="E10" s="19">
        <v>63</v>
      </c>
      <c r="F10" s="19">
        <v>44</v>
      </c>
      <c r="G10" s="19" t="s">
        <v>17</v>
      </c>
      <c r="H10" s="19" t="s">
        <v>17</v>
      </c>
      <c r="I10" s="20">
        <f t="shared" si="0"/>
        <v>159</v>
      </c>
      <c r="J10" s="20">
        <v>164</v>
      </c>
      <c r="K10" s="20">
        <v>153</v>
      </c>
      <c r="L10" s="20">
        <v>2952</v>
      </c>
      <c r="M10" s="20">
        <v>4590</v>
      </c>
      <c r="N10" s="19">
        <v>7542</v>
      </c>
      <c r="Q10" s="21"/>
    </row>
    <row r="11" spans="1:19" ht="32.25" customHeight="1">
      <c r="A11" s="18" t="s">
        <v>23</v>
      </c>
      <c r="B11" s="19" t="s">
        <v>17</v>
      </c>
      <c r="C11" s="19" t="s">
        <v>17</v>
      </c>
      <c r="D11" s="19">
        <v>44</v>
      </c>
      <c r="E11" s="19" t="s">
        <v>17</v>
      </c>
      <c r="F11" s="19" t="s">
        <v>17</v>
      </c>
      <c r="G11" s="19" t="s">
        <v>17</v>
      </c>
      <c r="H11" s="19" t="s">
        <v>17</v>
      </c>
      <c r="I11" s="20">
        <f t="shared" si="0"/>
        <v>44</v>
      </c>
      <c r="J11" s="20">
        <v>43</v>
      </c>
      <c r="K11" s="20">
        <v>7</v>
      </c>
      <c r="L11" s="20">
        <v>774</v>
      </c>
      <c r="M11" s="20">
        <v>210</v>
      </c>
      <c r="N11" s="19">
        <v>984</v>
      </c>
      <c r="Q11" s="21"/>
    </row>
    <row r="12" spans="1:19" ht="39.75" customHeight="1">
      <c r="A12" s="18" t="s">
        <v>24</v>
      </c>
      <c r="B12" s="19">
        <v>1</v>
      </c>
      <c r="C12" s="19" t="s">
        <v>17</v>
      </c>
      <c r="D12" s="19" t="s">
        <v>17</v>
      </c>
      <c r="E12" s="19" t="s">
        <v>17</v>
      </c>
      <c r="F12" s="19" t="s">
        <v>17</v>
      </c>
      <c r="G12" s="19" t="s">
        <v>17</v>
      </c>
      <c r="H12" s="19" t="s">
        <v>17</v>
      </c>
      <c r="I12" s="20">
        <f t="shared" si="0"/>
        <v>1</v>
      </c>
      <c r="J12" s="20">
        <v>1</v>
      </c>
      <c r="K12" s="20"/>
      <c r="L12" s="20">
        <v>18</v>
      </c>
      <c r="M12" s="20">
        <v>0</v>
      </c>
      <c r="N12" s="19">
        <v>18</v>
      </c>
      <c r="Q12" s="21"/>
    </row>
    <row r="13" spans="1:19" ht="50.25" customHeight="1">
      <c r="A13" s="18" t="s">
        <v>25</v>
      </c>
      <c r="B13" s="19" t="s">
        <v>17</v>
      </c>
      <c r="C13" s="19" t="s">
        <v>17</v>
      </c>
      <c r="D13" s="19" t="s">
        <v>17</v>
      </c>
      <c r="E13" s="19" t="s">
        <v>17</v>
      </c>
      <c r="F13" s="19" t="s">
        <v>17</v>
      </c>
      <c r="G13" s="19">
        <v>8</v>
      </c>
      <c r="H13" s="19" t="s">
        <v>17</v>
      </c>
      <c r="I13" s="20">
        <f>SUM(B13:H13)</f>
        <v>8</v>
      </c>
      <c r="J13" s="20">
        <v>8</v>
      </c>
      <c r="K13" s="20">
        <v>8</v>
      </c>
      <c r="L13" s="20">
        <v>144</v>
      </c>
      <c r="M13" s="20">
        <v>240</v>
      </c>
      <c r="N13" s="19">
        <v>384</v>
      </c>
      <c r="P13" s="45" t="s">
        <v>26</v>
      </c>
      <c r="Q13" s="46"/>
      <c r="R13" s="46"/>
      <c r="S13" s="47"/>
    </row>
    <row r="14" spans="1:19" ht="74.25" customHeight="1">
      <c r="A14" s="22" t="s">
        <v>27</v>
      </c>
      <c r="B14" s="23"/>
      <c r="C14" s="23"/>
      <c r="D14" s="23"/>
      <c r="E14" s="23"/>
      <c r="F14" s="23"/>
      <c r="G14" s="23"/>
      <c r="H14" s="24"/>
      <c r="I14" s="25"/>
      <c r="J14" s="25"/>
      <c r="K14" s="25"/>
      <c r="L14" s="25"/>
      <c r="M14" s="25"/>
      <c r="N14" s="25"/>
      <c r="P14" s="48"/>
      <c r="Q14" s="49"/>
      <c r="R14" s="49"/>
      <c r="S14" s="50"/>
    </row>
    <row r="15" spans="1:19" ht="30" customHeight="1">
      <c r="A15" s="18" t="s">
        <v>16</v>
      </c>
      <c r="B15" s="26" t="s">
        <v>17</v>
      </c>
      <c r="C15" s="26">
        <v>1</v>
      </c>
      <c r="D15" s="26">
        <v>1</v>
      </c>
      <c r="E15" s="26">
        <v>6</v>
      </c>
      <c r="F15" s="26" t="s">
        <v>17</v>
      </c>
      <c r="G15" s="26" t="s">
        <v>17</v>
      </c>
      <c r="H15" s="26" t="s">
        <v>17</v>
      </c>
      <c r="I15" s="26" t="s">
        <v>17</v>
      </c>
      <c r="J15" s="26" t="s">
        <v>17</v>
      </c>
      <c r="K15" s="26" t="s">
        <v>17</v>
      </c>
      <c r="L15" s="26" t="s">
        <v>17</v>
      </c>
      <c r="M15" s="26" t="s">
        <v>17</v>
      </c>
      <c r="N15" s="26" t="s">
        <v>17</v>
      </c>
      <c r="P15" s="48"/>
      <c r="Q15" s="49"/>
      <c r="R15" s="49"/>
      <c r="S15" s="50"/>
    </row>
    <row r="16" spans="1:19" ht="37.5" customHeight="1">
      <c r="A16" s="18" t="s">
        <v>18</v>
      </c>
      <c r="B16" s="26" t="s">
        <v>17</v>
      </c>
      <c r="C16" s="26" t="s">
        <v>17</v>
      </c>
      <c r="D16" s="26" t="s">
        <v>17</v>
      </c>
      <c r="E16" s="26" t="s">
        <v>17</v>
      </c>
      <c r="F16" s="26" t="s">
        <v>17</v>
      </c>
      <c r="G16" s="26" t="s">
        <v>17</v>
      </c>
      <c r="H16" s="26" t="s">
        <v>17</v>
      </c>
      <c r="I16" s="26" t="s">
        <v>17</v>
      </c>
      <c r="J16" s="26" t="s">
        <v>17</v>
      </c>
      <c r="K16" s="26" t="s">
        <v>17</v>
      </c>
      <c r="L16" s="26" t="s">
        <v>17</v>
      </c>
      <c r="M16" s="26" t="s">
        <v>17</v>
      </c>
      <c r="N16" s="26" t="s">
        <v>17</v>
      </c>
      <c r="P16" s="48"/>
      <c r="Q16" s="49"/>
      <c r="R16" s="49"/>
      <c r="S16" s="50"/>
    </row>
    <row r="17" spans="1:19" ht="35.25" customHeight="1">
      <c r="A17" s="18" t="s">
        <v>19</v>
      </c>
      <c r="B17" s="26" t="s">
        <v>17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>
        <v>2</v>
      </c>
      <c r="H17" s="26" t="s">
        <v>17</v>
      </c>
      <c r="I17" s="26" t="s">
        <v>17</v>
      </c>
      <c r="J17" s="26" t="s">
        <v>17</v>
      </c>
      <c r="K17" s="26" t="s">
        <v>17</v>
      </c>
      <c r="L17" s="26" t="s">
        <v>17</v>
      </c>
      <c r="M17" s="26" t="s">
        <v>17</v>
      </c>
      <c r="N17" s="26" t="s">
        <v>17</v>
      </c>
      <c r="P17" s="48">
        <f>I28</f>
        <v>617</v>
      </c>
      <c r="Q17" s="49"/>
      <c r="R17" s="49"/>
      <c r="S17" s="50"/>
    </row>
    <row r="18" spans="1:19" ht="24.75" customHeight="1">
      <c r="A18" s="18" t="s">
        <v>20</v>
      </c>
      <c r="B18" s="26" t="s">
        <v>17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  <c r="I18" s="26" t="s">
        <v>17</v>
      </c>
      <c r="J18" s="26" t="s">
        <v>17</v>
      </c>
      <c r="K18" s="26" t="s">
        <v>17</v>
      </c>
      <c r="L18" s="26" t="s">
        <v>17</v>
      </c>
      <c r="M18" s="26" t="s">
        <v>17</v>
      </c>
      <c r="N18" s="26" t="s">
        <v>17</v>
      </c>
      <c r="P18" s="51"/>
      <c r="Q18" s="52"/>
      <c r="R18" s="52"/>
      <c r="S18" s="53"/>
    </row>
    <row r="19" spans="1:19" ht="21.75" customHeight="1">
      <c r="A19" s="18" t="s">
        <v>21</v>
      </c>
      <c r="B19" s="26" t="s">
        <v>17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  <c r="I19" s="26" t="s">
        <v>17</v>
      </c>
      <c r="J19" s="26" t="s">
        <v>17</v>
      </c>
      <c r="K19" s="26" t="s">
        <v>17</v>
      </c>
      <c r="L19" s="26" t="s">
        <v>17</v>
      </c>
      <c r="M19" s="26" t="s">
        <v>17</v>
      </c>
      <c r="N19" s="26" t="s">
        <v>17</v>
      </c>
    </row>
    <row r="20" spans="1:19" ht="22.5" customHeight="1">
      <c r="A20" s="18" t="s">
        <v>22</v>
      </c>
      <c r="B20" s="27">
        <v>3</v>
      </c>
      <c r="C20" s="27" t="s">
        <v>17</v>
      </c>
      <c r="D20" s="27">
        <v>1</v>
      </c>
      <c r="E20" s="27">
        <v>1</v>
      </c>
      <c r="F20" s="26" t="s">
        <v>17</v>
      </c>
      <c r="G20" s="26" t="s">
        <v>17</v>
      </c>
      <c r="H20" s="26" t="s">
        <v>17</v>
      </c>
      <c r="I20" s="26" t="s">
        <v>17</v>
      </c>
      <c r="J20" s="26" t="s">
        <v>17</v>
      </c>
      <c r="K20" s="26" t="s">
        <v>17</v>
      </c>
      <c r="L20" s="26" t="s">
        <v>17</v>
      </c>
      <c r="M20" s="26" t="s">
        <v>17</v>
      </c>
      <c r="N20" s="26" t="s">
        <v>17</v>
      </c>
    </row>
    <row r="21" spans="1:19" ht="22.5" customHeight="1">
      <c r="A21" s="18" t="s">
        <v>23</v>
      </c>
      <c r="B21" s="26" t="s">
        <v>17</v>
      </c>
      <c r="C21" s="26" t="s">
        <v>17</v>
      </c>
      <c r="D21" s="26" t="s">
        <v>17</v>
      </c>
      <c r="E21" s="26" t="s">
        <v>17</v>
      </c>
      <c r="F21" s="26" t="s">
        <v>17</v>
      </c>
      <c r="G21" s="26" t="s">
        <v>17</v>
      </c>
      <c r="H21" s="26" t="s">
        <v>17</v>
      </c>
      <c r="I21" s="26" t="s">
        <v>17</v>
      </c>
      <c r="J21" s="26" t="s">
        <v>17</v>
      </c>
      <c r="K21" s="26" t="s">
        <v>17</v>
      </c>
      <c r="L21" s="26" t="s">
        <v>17</v>
      </c>
      <c r="M21" s="26" t="s">
        <v>17</v>
      </c>
      <c r="N21" s="26" t="s">
        <v>17</v>
      </c>
    </row>
    <row r="22" spans="1:19" ht="36.75" customHeight="1">
      <c r="A22" s="18" t="s">
        <v>24</v>
      </c>
      <c r="B22" s="26" t="s">
        <v>17</v>
      </c>
      <c r="C22" s="26" t="s">
        <v>17</v>
      </c>
      <c r="D22" s="26" t="s">
        <v>17</v>
      </c>
      <c r="E22" s="26" t="s">
        <v>17</v>
      </c>
      <c r="F22" s="26" t="s">
        <v>17</v>
      </c>
      <c r="G22" s="26" t="s">
        <v>17</v>
      </c>
      <c r="H22" s="26" t="s">
        <v>17</v>
      </c>
      <c r="I22" s="26" t="s">
        <v>17</v>
      </c>
      <c r="J22" s="26" t="s">
        <v>17</v>
      </c>
      <c r="K22" s="26" t="s">
        <v>17</v>
      </c>
      <c r="L22" s="26" t="s">
        <v>17</v>
      </c>
      <c r="M22" s="26" t="s">
        <v>17</v>
      </c>
      <c r="N22" s="26" t="s">
        <v>17</v>
      </c>
    </row>
    <row r="23" spans="1:19" ht="44.25" customHeight="1">
      <c r="A23" s="18" t="s">
        <v>25</v>
      </c>
      <c r="B23" s="26" t="s">
        <v>17</v>
      </c>
      <c r="C23" s="26" t="s">
        <v>17</v>
      </c>
      <c r="D23" s="26" t="s">
        <v>17</v>
      </c>
      <c r="E23" s="26" t="s">
        <v>17</v>
      </c>
      <c r="F23" s="26" t="s">
        <v>17</v>
      </c>
      <c r="G23" s="26" t="s">
        <v>17</v>
      </c>
      <c r="H23" s="26" t="s">
        <v>17</v>
      </c>
      <c r="I23" s="26" t="s">
        <v>17</v>
      </c>
      <c r="J23" s="26" t="s">
        <v>17</v>
      </c>
      <c r="K23" s="26" t="s">
        <v>17</v>
      </c>
      <c r="L23" s="26" t="s">
        <v>17</v>
      </c>
      <c r="M23" s="26" t="s">
        <v>17</v>
      </c>
      <c r="N23" s="26" t="s">
        <v>17</v>
      </c>
    </row>
    <row r="24" spans="1:19" ht="18">
      <c r="B24" s="28"/>
      <c r="C24" s="28"/>
      <c r="D24" s="28"/>
      <c r="E24" s="28"/>
      <c r="F24" s="28"/>
      <c r="G24" s="28"/>
      <c r="H24" s="28"/>
      <c r="I24" s="29"/>
      <c r="J24" s="30"/>
      <c r="K24" s="30"/>
      <c r="L24" s="30"/>
    </row>
    <row r="25" spans="1:19" ht="20.25">
      <c r="A25" s="25"/>
      <c r="B25" s="31" t="s">
        <v>1</v>
      </c>
      <c r="C25" s="31" t="s">
        <v>2</v>
      </c>
      <c r="D25" s="31" t="s">
        <v>3</v>
      </c>
      <c r="E25" s="31" t="s">
        <v>4</v>
      </c>
      <c r="F25" s="31" t="s">
        <v>5</v>
      </c>
      <c r="G25" s="32" t="s">
        <v>6</v>
      </c>
      <c r="H25" s="32" t="s">
        <v>7</v>
      </c>
      <c r="I25" s="32" t="s">
        <v>28</v>
      </c>
      <c r="J25" s="33"/>
      <c r="K25" s="33"/>
      <c r="L25" s="33"/>
    </row>
    <row r="26" spans="1:19" ht="20.25">
      <c r="A26" s="34" t="s">
        <v>29</v>
      </c>
      <c r="B26" s="19">
        <f>SUM(B5:B13)</f>
        <v>14</v>
      </c>
      <c r="C26" s="19">
        <f>SUM(C5:C13)</f>
        <v>41</v>
      </c>
      <c r="D26" s="19">
        <f t="shared" ref="D26:H26" si="1">SUM(D5:D13)</f>
        <v>165</v>
      </c>
      <c r="E26" s="19">
        <f t="shared" si="1"/>
        <v>138</v>
      </c>
      <c r="F26" s="19">
        <f t="shared" si="1"/>
        <v>66</v>
      </c>
      <c r="G26" s="19">
        <f t="shared" si="1"/>
        <v>96</v>
      </c>
      <c r="H26" s="19">
        <f t="shared" si="1"/>
        <v>82</v>
      </c>
      <c r="I26" s="19">
        <f>SUM(B26:H26)</f>
        <v>602</v>
      </c>
      <c r="J26" s="35"/>
      <c r="K26" s="35"/>
      <c r="L26" s="35"/>
    </row>
    <row r="27" spans="1:19" ht="21">
      <c r="A27" s="34" t="s">
        <v>30</v>
      </c>
      <c r="B27" s="36">
        <f>SUM(B15:B23)</f>
        <v>3</v>
      </c>
      <c r="C27" s="36">
        <f t="shared" ref="C27:H27" si="2">SUM(C15:C23)</f>
        <v>1</v>
      </c>
      <c r="D27" s="36">
        <f t="shared" si="2"/>
        <v>2</v>
      </c>
      <c r="E27" s="36">
        <f t="shared" si="2"/>
        <v>7</v>
      </c>
      <c r="F27" s="36">
        <f t="shared" si="2"/>
        <v>0</v>
      </c>
      <c r="G27" s="36">
        <f>SUM(G15:G23)</f>
        <v>2</v>
      </c>
      <c r="H27" s="36">
        <f t="shared" si="2"/>
        <v>0</v>
      </c>
      <c r="I27" s="36">
        <f>SUM(B27:H27)</f>
        <v>15</v>
      </c>
      <c r="J27" s="37"/>
      <c r="K27" s="37"/>
      <c r="L27" s="37"/>
    </row>
    <row r="28" spans="1:19" ht="20.25">
      <c r="A28" s="34" t="s">
        <v>31</v>
      </c>
      <c r="B28" s="38">
        <f t="shared" ref="B28:H28" si="3">SUM(B26:B27)</f>
        <v>17</v>
      </c>
      <c r="C28" s="38">
        <f t="shared" si="3"/>
        <v>42</v>
      </c>
      <c r="D28" s="38">
        <f t="shared" si="3"/>
        <v>167</v>
      </c>
      <c r="E28" s="38">
        <f t="shared" si="3"/>
        <v>145</v>
      </c>
      <c r="F28" s="38">
        <f t="shared" si="3"/>
        <v>66</v>
      </c>
      <c r="G28" s="38">
        <f>SUM(G26:G27)</f>
        <v>98</v>
      </c>
      <c r="H28" s="38">
        <f t="shared" si="3"/>
        <v>82</v>
      </c>
      <c r="I28" s="39">
        <f>I26+I27</f>
        <v>617</v>
      </c>
      <c r="J28" s="40"/>
      <c r="K28" s="40"/>
      <c r="L28" s="40"/>
    </row>
    <row r="29" spans="1:19">
      <c r="I29" s="30"/>
      <c r="J29" s="30"/>
      <c r="K29" s="30"/>
      <c r="L29" s="30"/>
    </row>
    <row r="30" spans="1:19">
      <c r="I30" s="30"/>
      <c r="J30" s="30"/>
      <c r="K30" s="30"/>
      <c r="L30" s="30"/>
    </row>
  </sheetData>
  <sheetProtection password="CA35" sheet="1" objects="1" scenarios="1"/>
  <mergeCells count="3">
    <mergeCell ref="A1:N1"/>
    <mergeCell ref="P13:S16"/>
    <mergeCell ref="P17:S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Santacroce</dc:creator>
  <cp:lastModifiedBy>Bruna Coletta</cp:lastModifiedBy>
  <cp:lastPrinted>2025-04-11T09:12:56Z</cp:lastPrinted>
  <dcterms:created xsi:type="dcterms:W3CDTF">2025-04-10T09:01:29Z</dcterms:created>
  <dcterms:modified xsi:type="dcterms:W3CDTF">2025-04-11T09:21:01Z</dcterms:modified>
</cp:coreProperties>
</file>