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070" windowHeight="9585"/>
  </bookViews>
  <sheets>
    <sheet name="Allegato 2" sheetId="9" r:id="rId1"/>
  </sheets>
  <definedNames>
    <definedName name="_xlnm._FilterDatabase" localSheetId="0" hidden="1">'Allegato 2'!$A$1:$P$354</definedName>
    <definedName name="_xlnm.Print_Titles" localSheetId="0">'Allegato 2'!$1:$1</definedName>
  </definedNames>
  <calcPr calcId="125725"/>
</workbook>
</file>

<file path=xl/calcChain.xml><?xml version="1.0" encoding="utf-8"?>
<calcChain xmlns="http://schemas.openxmlformats.org/spreadsheetml/2006/main">
  <c r="G382" i="9"/>
  <c r="G370"/>
  <c r="G359"/>
  <c r="G343" l="1"/>
  <c r="G326"/>
  <c r="G319"/>
  <c r="G291"/>
  <c r="G259"/>
  <c r="G195"/>
  <c r="G188"/>
  <c r="G179"/>
  <c r="G165"/>
  <c r="G112"/>
  <c r="G102"/>
</calcChain>
</file>

<file path=xl/sharedStrings.xml><?xml version="1.0" encoding="utf-8"?>
<sst xmlns="http://schemas.openxmlformats.org/spreadsheetml/2006/main" count="5629" uniqueCount="441">
  <si>
    <t>ID</t>
  </si>
  <si>
    <t>Comune</t>
  </si>
  <si>
    <t>Part.lla</t>
  </si>
  <si>
    <t>Area (mq)</t>
  </si>
  <si>
    <t>Parametri critici nel suolo</t>
  </si>
  <si>
    <t>Parametro borderline nel suolo</t>
  </si>
  <si>
    <t>Indagine geo-magnetometrica</t>
  </si>
  <si>
    <t>Presenza di Rifiuti (SI/NO)</t>
  </si>
  <si>
    <t>Coltura campionata – Conformità</t>
  </si>
  <si>
    <t>Classe</t>
  </si>
  <si>
    <t>Prescrizioni</t>
  </si>
  <si>
    <t>Succivo</t>
  </si>
  <si>
    <t xml:space="preserve">diossine </t>
  </si>
  <si>
    <t>Negativo</t>
  </si>
  <si>
    <t>SI</t>
  </si>
  <si>
    <t>Prato spontaneo – Non conforme</t>
  </si>
  <si>
    <t>D</t>
  </si>
  <si>
    <t>r, a, p</t>
  </si>
  <si>
    <t>diossine</t>
  </si>
  <si>
    <t>SI (interrati)</t>
  </si>
  <si>
    <t>Acerra</t>
  </si>
  <si>
    <t>Positivo</t>
  </si>
  <si>
    <t>NO</t>
  </si>
  <si>
    <t>non campionabile</t>
  </si>
  <si>
    <t>m</t>
  </si>
  <si>
    <t>rame, zinco, C&gt;12, diossine</t>
  </si>
  <si>
    <t>r, m, a, p</t>
  </si>
  <si>
    <t>piombo, antimonio, rame, diossine</t>
  </si>
  <si>
    <t>m, a, p</t>
  </si>
  <si>
    <t>rame, zinco, diossine</t>
  </si>
  <si>
    <t>Cavolfiore – Conforme</t>
  </si>
  <si>
    <t>B</t>
  </si>
  <si>
    <t>c, int-p, int-f</t>
  </si>
  <si>
    <t>antimonio, rame, diossine</t>
  </si>
  <si>
    <t>Diossine*</t>
  </si>
  <si>
    <t>A1</t>
  </si>
  <si>
    <t>r</t>
  </si>
  <si>
    <t>r, c, int-p, int-f</t>
  </si>
  <si>
    <t>A</t>
  </si>
  <si>
    <t>Caivano</t>
  </si>
  <si>
    <t>r, m</t>
  </si>
  <si>
    <t>Piombo*</t>
  </si>
  <si>
    <t>IPA*</t>
  </si>
  <si>
    <t>Prugne – Conforme</t>
  </si>
  <si>
    <t>Villa Literno</t>
  </si>
  <si>
    <t>DDT, Benzo(a)pirene</t>
  </si>
  <si>
    <t>Non campionabile</t>
  </si>
  <si>
    <t>Si interrati</t>
  </si>
  <si>
    <t xml:space="preserve">Succivo </t>
  </si>
  <si>
    <t>Parzialmente non campionabile</t>
  </si>
  <si>
    <t>Non eseguito</t>
  </si>
  <si>
    <t>non prevista</t>
  </si>
  <si>
    <t>Patate – conforme</t>
  </si>
  <si>
    <t>a, p</t>
  </si>
  <si>
    <t>piombo, C&gt;12, IPA, diossine, PCB</t>
  </si>
  <si>
    <t>C&gt;12, IPA</t>
  </si>
  <si>
    <t>Prato spontaneo – conforme</t>
  </si>
  <si>
    <t>diossine *</t>
  </si>
  <si>
    <t>Nola</t>
  </si>
  <si>
    <t>Noci – conforme</t>
  </si>
  <si>
    <t>DDT*</t>
  </si>
  <si>
    <t xml:space="preserve"> arsenico*, C&gt;12*</t>
  </si>
  <si>
    <t>Sorgo – conforme</t>
  </si>
  <si>
    <t xml:space="preserve"> piombo*, diossine*</t>
  </si>
  <si>
    <t>piombo*</t>
  </si>
  <si>
    <t>c</t>
  </si>
  <si>
    <t xml:space="preserve">diossine* </t>
  </si>
  <si>
    <t>Broccoli – conforme</t>
  </si>
  <si>
    <t>IPA*, DDT*</t>
  </si>
  <si>
    <t>arsenico*</t>
  </si>
  <si>
    <t>piombo*, C&gt;12* , DDT*</t>
  </si>
  <si>
    <t>Classe di rischio presunto</t>
  </si>
  <si>
    <t>m, a</t>
  </si>
  <si>
    <t>indeno(1,2,3 cd-pirene)</t>
  </si>
  <si>
    <t xml:space="preserve">SI </t>
  </si>
  <si>
    <t>Prato spontaneo – superamento del limite d'azione</t>
  </si>
  <si>
    <t xml:space="preserve">Erba medica  – Conforme </t>
  </si>
  <si>
    <t>Parzialmente eseguito (neg)</t>
  </si>
  <si>
    <t>piombo, IPA, C&gt;12</t>
  </si>
  <si>
    <t>C&gt;12</t>
  </si>
  <si>
    <t xml:space="preserve"> IPA</t>
  </si>
  <si>
    <t>piombo, antimonio, C&gt;12, IPA, diossine, PCB</t>
  </si>
  <si>
    <t>piombo, antimonio, C&gt;12, IPA, diossine</t>
  </si>
  <si>
    <t>piombo, antimonio e indenopirene*</t>
  </si>
  <si>
    <t xml:space="preserve">Decreto di Approvazione </t>
  </si>
  <si>
    <t>Decreto Ministeriale  12 febbraio 2015
(G.U. 09/03/2015, n. 56)</t>
  </si>
  <si>
    <t>Decreto Ministeriale 7 luglio 2015
(G.U. 19/08/2015, n. 191)</t>
  </si>
  <si>
    <t>Non campionabile (bordo Regi Lagni)</t>
  </si>
  <si>
    <t>Prugne, Pesche, Melanzane, Zucca (conformi)</t>
  </si>
  <si>
    <t>Pesche, Melanzane, Patate, Mais, Piselli (conformi)</t>
  </si>
  <si>
    <t xml:space="preserve">Diossine </t>
  </si>
  <si>
    <t>int-p,  int-f, c</t>
  </si>
  <si>
    <t>DDT *</t>
  </si>
  <si>
    <t>int-p,int-f, c</t>
  </si>
  <si>
    <t>Non eseguita</t>
  </si>
  <si>
    <t>SI - In Rilevato</t>
  </si>
  <si>
    <t>a,r</t>
  </si>
  <si>
    <t>IPA, C&gt;12</t>
  </si>
  <si>
    <t>DDT</t>
  </si>
  <si>
    <t>SI  - Interrati</t>
  </si>
  <si>
    <t>m,a,r</t>
  </si>
  <si>
    <t>Benzo a-pirene</t>
  </si>
  <si>
    <t>SI  - Discarica Abusiva</t>
  </si>
  <si>
    <t>m, r, a</t>
  </si>
  <si>
    <t>Diossine -Benzo a-pirene</t>
  </si>
  <si>
    <t>m, r</t>
  </si>
  <si>
    <t>m,r</t>
  </si>
  <si>
    <t>Non campionabile (arato)</t>
  </si>
  <si>
    <t>Diossine (3,4), Benzo-a-pirene, DDT</t>
  </si>
  <si>
    <t>m, a, r</t>
  </si>
  <si>
    <t>2.a</t>
  </si>
  <si>
    <t>-</t>
  </si>
  <si>
    <t>Kaki conformi</t>
  </si>
  <si>
    <t xml:space="preserve"> Patate conformi/
broccoli</t>
  </si>
  <si>
    <t>C</t>
  </si>
  <si>
    <t>E</t>
  </si>
  <si>
    <t>F</t>
  </si>
  <si>
    <t>G</t>
  </si>
  <si>
    <t>H</t>
  </si>
  <si>
    <t>I</t>
  </si>
  <si>
    <t>L</t>
  </si>
  <si>
    <t xml:space="preserve">Diossine,  C&gt;12 </t>
  </si>
  <si>
    <t>c,int p, int f</t>
  </si>
  <si>
    <t>Rame, 
Mercurio</t>
  </si>
  <si>
    <t>int p, int f</t>
  </si>
  <si>
    <t>m,a</t>
  </si>
  <si>
    <t>Diossine</t>
  </si>
  <si>
    <t xml:space="preserve"> C&gt;12, Benzo(a)pirene  </t>
  </si>
  <si>
    <t xml:space="preserve">Benzo(a)pirene  </t>
  </si>
  <si>
    <t>int-p; int-f</t>
  </si>
  <si>
    <t>DDT, DDD,DDE</t>
  </si>
  <si>
    <t xml:space="preserve">Diossine, Benzo(a)pirene  </t>
  </si>
  <si>
    <t>Cime di Rapa conformi</t>
  </si>
  <si>
    <t>Diossina</t>
  </si>
  <si>
    <t>Piombo, DDT, DDD, DDE</t>
  </si>
  <si>
    <t>int-p; int-f, c</t>
  </si>
  <si>
    <t xml:space="preserve">Diossina  </t>
  </si>
  <si>
    <t>Rame
Diossine</t>
  </si>
  <si>
    <t xml:space="preserve">TI </t>
  </si>
  <si>
    <t>a,p</t>
  </si>
  <si>
    <t xml:space="preserve">Diossina </t>
  </si>
  <si>
    <t>SI (sulla strada comunale)</t>
  </si>
  <si>
    <t>Cromo, C&gt;12</t>
  </si>
  <si>
    <t xml:space="preserve">a,p 
</t>
  </si>
  <si>
    <t>Piombo</t>
  </si>
  <si>
    <t>Palude</t>
  </si>
  <si>
    <t>Arsenico, Piombo</t>
  </si>
  <si>
    <t xml:space="preserve">C &gt;12, DDD/DDT/DDE </t>
  </si>
  <si>
    <t>Segnalate chiazze di  suolo senza vegetazione</t>
  </si>
  <si>
    <t xml:space="preserve">c </t>
  </si>
  <si>
    <t>a, r,m</t>
  </si>
  <si>
    <t>Segnalati Olezzi</t>
  </si>
  <si>
    <t xml:space="preserve"> Piombo</t>
  </si>
  <si>
    <t xml:space="preserve">Cromo, Zinco, C&gt;12 </t>
  </si>
  <si>
    <t>C&gt;12 , Benzo(a)antracene, Benzo(a)pirene, Benzo(b)fluorantene, Benzo(g,h,i)perilene, Dibenzo(a,h)antracene ,</t>
  </si>
  <si>
    <t xml:space="preserve">Diossine  </t>
  </si>
  <si>
    <t>c, int p, int f</t>
  </si>
  <si>
    <t>DDT/DDD/DDE</t>
  </si>
  <si>
    <t>c, intp , int f</t>
  </si>
  <si>
    <t xml:space="preserve">DDT/DDD/DDE </t>
  </si>
  <si>
    <t xml:space="preserve">Alaclor, DDT/DDD/DDE </t>
  </si>
  <si>
    <r>
      <t xml:space="preserve"> Cromo, Rame</t>
    </r>
    <r>
      <rPr>
        <b/>
        <sz val="11"/>
        <rFont val="Calibri"/>
        <family val="2"/>
      </rPr>
      <t/>
    </r>
  </si>
  <si>
    <t xml:space="preserve">a, p </t>
  </si>
  <si>
    <t xml:space="preserve">Cromo, Idrocarburi </t>
  </si>
  <si>
    <t xml:space="preserve">Zinco </t>
  </si>
  <si>
    <t>Arato</t>
  </si>
  <si>
    <t>Cromo</t>
  </si>
  <si>
    <t xml:space="preserve">C&gt;12 </t>
  </si>
  <si>
    <t xml:space="preserve">a,p </t>
  </si>
  <si>
    <t>Est. R 4</t>
  </si>
  <si>
    <t>Non prevista</t>
  </si>
  <si>
    <t>Antimonio  -
 Piombo - C&gt;12</t>
  </si>
  <si>
    <t xml:space="preserve">Antimonio  -
 Piombo </t>
  </si>
  <si>
    <t>benzo(a)pirene</t>
  </si>
  <si>
    <t xml:space="preserve">Rame - Zinco - C&gt;12 - Diossine </t>
  </si>
  <si>
    <t>SI in superficie</t>
  </si>
  <si>
    <t>VALUTAZIONE SOSPESA</t>
  </si>
  <si>
    <t>Parziale (negativo)</t>
  </si>
  <si>
    <t xml:space="preserve">Mais (conforme) </t>
  </si>
  <si>
    <t>Fabbricato rurale con corte</t>
  </si>
  <si>
    <t>Piombo + 
Vari IPA</t>
  </si>
  <si>
    <t>Est. R 5</t>
  </si>
  <si>
    <t>SI/PARZIALMENTE</t>
  </si>
  <si>
    <t>intp, int f, r</t>
  </si>
  <si>
    <t xml:space="preserve">Antimonio, Cadmio,  Piombo, Rame, Zinco, Diossine </t>
  </si>
  <si>
    <t>C&gt;12, Benzo(a)pirene,  Arsenico</t>
  </si>
  <si>
    <t>Si/Parzialmente</t>
  </si>
  <si>
    <t>a, p, m, r</t>
  </si>
  <si>
    <t>B1</t>
  </si>
  <si>
    <t>4</t>
  </si>
  <si>
    <t>San Vitaliano</t>
  </si>
  <si>
    <t>63</t>
  </si>
  <si>
    <t>5107</t>
  </si>
  <si>
    <t>B9</t>
  </si>
  <si>
    <t>38</t>
  </si>
  <si>
    <t>B10</t>
  </si>
  <si>
    <t>Pozzuoli</t>
  </si>
  <si>
    <t>32</t>
  </si>
  <si>
    <t>B11</t>
  </si>
  <si>
    <t>507</t>
  </si>
  <si>
    <t>B12</t>
  </si>
  <si>
    <t>Cimitile</t>
  </si>
  <si>
    <t>35</t>
  </si>
  <si>
    <t>B13</t>
  </si>
  <si>
    <t>Comiziano</t>
  </si>
  <si>
    <t>106</t>
  </si>
  <si>
    <t>B14</t>
  </si>
  <si>
    <t>Grumo Nevano</t>
  </si>
  <si>
    <t>129</t>
  </si>
  <si>
    <t>B15</t>
  </si>
  <si>
    <t>919</t>
  </si>
  <si>
    <t>B16</t>
  </si>
  <si>
    <t>195</t>
  </si>
  <si>
    <t>B17</t>
  </si>
  <si>
    <t>San Marco Evangelista</t>
  </si>
  <si>
    <t>270</t>
  </si>
  <si>
    <t>B18</t>
  </si>
  <si>
    <t>400</t>
  </si>
  <si>
    <t>B19</t>
  </si>
  <si>
    <t>Cicciano</t>
  </si>
  <si>
    <t>20</t>
  </si>
  <si>
    <t>B20</t>
  </si>
  <si>
    <t>Camposano</t>
  </si>
  <si>
    <t>12</t>
  </si>
  <si>
    <t>B21</t>
  </si>
  <si>
    <t>363</t>
  </si>
  <si>
    <t>B24</t>
  </si>
  <si>
    <t>117</t>
  </si>
  <si>
    <t>B26</t>
  </si>
  <si>
    <t>307</t>
  </si>
  <si>
    <t>B27</t>
  </si>
  <si>
    <t>432</t>
  </si>
  <si>
    <t>B28</t>
  </si>
  <si>
    <t>349</t>
  </si>
  <si>
    <t>B29</t>
  </si>
  <si>
    <t>194</t>
  </si>
  <si>
    <t>B30</t>
  </si>
  <si>
    <t>218</t>
  </si>
  <si>
    <t>B31</t>
  </si>
  <si>
    <t>725</t>
  </si>
  <si>
    <t>B32</t>
  </si>
  <si>
    <t>14</t>
  </si>
  <si>
    <t>B33</t>
  </si>
  <si>
    <t>849</t>
  </si>
  <si>
    <t>B34</t>
  </si>
  <si>
    <t>B35</t>
  </si>
  <si>
    <t>139</t>
  </si>
  <si>
    <t>_</t>
  </si>
  <si>
    <t>S.M. la Fossa</t>
  </si>
  <si>
    <t>SI  (interrati)</t>
  </si>
  <si>
    <t xml:space="preserve">r, m, a </t>
  </si>
  <si>
    <t>Rame, Zinco,  Diossine</t>
  </si>
  <si>
    <t>S. Gennaro V.</t>
  </si>
  <si>
    <t>Rame,  Diossine</t>
  </si>
  <si>
    <t>S. N. la Strada</t>
  </si>
  <si>
    <t>S. Paolo B. Sito</t>
  </si>
  <si>
    <t>Arsenico</t>
  </si>
  <si>
    <t xml:space="preserve">Benzo(a)pirene, Indeno, Pirene </t>
  </si>
  <si>
    <t xml:space="preserve">Benzo(a)pirene, Benzo(g,h,i)perilene, Indeno(1,2,3-c,d)pirene, Diossine </t>
  </si>
  <si>
    <t>Rame, Zinco</t>
  </si>
  <si>
    <t xml:space="preserve">Arsenico, C&gt;12, Benzo(a)pirene, Indeno(1,2,3-c,d)pirene </t>
  </si>
  <si>
    <t>Rame</t>
  </si>
  <si>
    <t xml:space="preserve">Zinco, C&gt;12, Benzo(a)pirene, Indeno(1,2,3-c-d)pirene </t>
  </si>
  <si>
    <t xml:space="preserve"> Benzo(a)pirene, Benzo(g,h,i,)perilene, Indeno(1,2,3-c,d)pirene</t>
  </si>
  <si>
    <t>r, int p, int f</t>
  </si>
  <si>
    <r>
      <t xml:space="preserve">  </t>
    </r>
    <r>
      <rPr>
        <sz val="10"/>
        <rFont val="Times New Roman"/>
        <family val="1"/>
      </rPr>
      <t>DDT, DDD,DDE</t>
    </r>
  </si>
  <si>
    <r>
      <t xml:space="preserve">Cromo, Rame, Zinco, </t>
    </r>
    <r>
      <rPr>
        <b/>
        <sz val="10"/>
        <rFont val="Times New Roman"/>
        <family val="1"/>
      </rPr>
      <t>C&gt;12</t>
    </r>
  </si>
  <si>
    <r>
      <t xml:space="preserve">Arsenico, </t>
    </r>
    <r>
      <rPr>
        <sz val="10"/>
        <rFont val="Times New Roman"/>
        <family val="1"/>
      </rPr>
      <t>Piombo</t>
    </r>
  </si>
  <si>
    <t>Parte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</si>
  <si>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</si>
  <si>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</si>
  <si>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</si>
  <si>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</si>
  <si>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</si>
  <si>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</si>
  <si>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</si>
  <si>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</si>
  <si>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</si>
  <si>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</si>
  <si>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Z</t>
  </si>
  <si>
    <t>W</t>
  </si>
  <si>
    <t>A**</t>
  </si>
  <si>
    <t>B**</t>
  </si>
  <si>
    <t>Foglio</t>
  </si>
  <si>
    <r>
      <t>NON CAMPIONATO PER STRATO LITOLOGICO SUPERFICIALE 
(</t>
    </r>
    <r>
      <rPr>
        <sz val="4"/>
        <rFont val="Times New Roman"/>
        <family val="1"/>
      </rPr>
      <t xml:space="preserve">Travertino sub affiorante)  </t>
    </r>
  </si>
  <si>
    <t>Decreto Ministeriale 3 aprile 2017 
(G.U. n.88 del 14-04-2017 )</t>
  </si>
  <si>
    <t>Castel Volturno</t>
  </si>
  <si>
    <t>Giugliano in Campania</t>
  </si>
  <si>
    <t>Maddaloni</t>
  </si>
  <si>
    <t>Mondragone</t>
  </si>
  <si>
    <t>Orta di Atella</t>
  </si>
  <si>
    <t>Qualiano</t>
  </si>
  <si>
    <t>Roccarainola</t>
  </si>
  <si>
    <t>Saviano</t>
  </si>
  <si>
    <t>Villaricca</t>
  </si>
  <si>
    <t>5 - 2a</t>
  </si>
  <si>
    <t xml:space="preserve">7 -130 </t>
  </si>
  <si>
    <t>4-3</t>
  </si>
  <si>
    <t>19-51</t>
  </si>
  <si>
    <t>B3 - B8 -B23</t>
  </si>
  <si>
    <t>Mais (conforme)</t>
  </si>
  <si>
    <t xml:space="preserve">Albicocche - conforme </t>
  </si>
  <si>
    <t>Fieno - conforme</t>
  </si>
  <si>
    <t>Frutta a guscio - conforme</t>
  </si>
  <si>
    <t>Pomodoro – conforme</t>
  </si>
  <si>
    <t>Non previsto</t>
  </si>
  <si>
    <t xml:space="preserve">Prato spontaneo </t>
  </si>
  <si>
    <t>C4</t>
  </si>
  <si>
    <t>2c - 2d</t>
  </si>
  <si>
    <t>Nessuno</t>
  </si>
  <si>
    <t>Non presente</t>
  </si>
  <si>
    <t xml:space="preserve">2c </t>
  </si>
  <si>
    <t>C4 - 1001</t>
  </si>
  <si>
    <t>2c -2b - 2d</t>
  </si>
  <si>
    <t>Erba medica</t>
  </si>
  <si>
    <t>2c -2b</t>
  </si>
  <si>
    <t xml:space="preserve">2c -2b </t>
  </si>
  <si>
    <t>G (già B ID 1001)</t>
  </si>
  <si>
    <t>H (già C B ID 1001)</t>
  </si>
  <si>
    <t>Avena - grano</t>
  </si>
  <si>
    <t>2c</t>
  </si>
  <si>
    <t>C4-1001</t>
  </si>
  <si>
    <t>2c -2b- 2d</t>
  </si>
  <si>
    <t>PERCOLATO</t>
  </si>
  <si>
    <t>Vegetazione spontanea</t>
  </si>
  <si>
    <t>C4 -1001</t>
  </si>
  <si>
    <t>D (già B ID 1001)</t>
  </si>
  <si>
    <t>Foraggio - prato</t>
  </si>
  <si>
    <t xml:space="preserve">E </t>
  </si>
  <si>
    <t>Non effettuato</t>
  </si>
  <si>
    <t>2c- 2d</t>
  </si>
  <si>
    <t xml:space="preserve">D </t>
  </si>
  <si>
    <t>H (già C ID 1001)</t>
  </si>
  <si>
    <t>E (già B ID 1001)</t>
  </si>
  <si>
    <t>F (già C ID 1001)</t>
  </si>
  <si>
    <t>5006 - ex 132</t>
  </si>
  <si>
    <t>Fieno di prato polifita</t>
  </si>
  <si>
    <t>Int-20</t>
  </si>
  <si>
    <t>Int-20, m</t>
  </si>
  <si>
    <t>Int-20, r</t>
  </si>
  <si>
    <t>Decreto Ministeriale 1 giugno 2021-MITE238
(G.U. n. 169 del 16-07-2021 -21A04325)</t>
  </si>
  <si>
    <t>Non Prevista</t>
  </si>
  <si>
    <t>Prato Spontaneo - Conforme</t>
  </si>
  <si>
    <t>Negativa</t>
  </si>
  <si>
    <t>Zn, IPA</t>
  </si>
  <si>
    <t>Positiva</t>
  </si>
  <si>
    <t>Terre e rocce con matrici da riporto</t>
  </si>
  <si>
    <t>Terre e rocce con matrici da riporto. Trattasi di area di cava estrattiva dismessa</t>
  </si>
  <si>
    <t xml:space="preserve">Maddaloni </t>
  </si>
  <si>
    <t>IPA</t>
  </si>
  <si>
    <t>int p, int f, c</t>
  </si>
  <si>
    <t>Non campionabile (incolto)</t>
  </si>
  <si>
    <t>Zn, IPA, C&gt;12, PCB</t>
  </si>
  <si>
    <t xml:space="preserve">Negativa </t>
  </si>
  <si>
    <t>Nessun Vegetale</t>
  </si>
  <si>
    <t xml:space="preserve">a </t>
  </si>
  <si>
    <t>Prato spontaneo - Conforme</t>
  </si>
  <si>
    <t>IPA, Diossine</t>
  </si>
  <si>
    <t>Foraggere Conforme</t>
  </si>
  <si>
    <t>int p, int f c, r</t>
  </si>
  <si>
    <t>Caserta</t>
  </si>
  <si>
    <t>Non Campionabile</t>
  </si>
  <si>
    <t xml:space="preserve">  C&gt; 12 </t>
  </si>
  <si>
    <t>Mais Conforme</t>
  </si>
  <si>
    <t>Int.p, Int, f, c</t>
  </si>
  <si>
    <t>Paglia - Conforme</t>
  </si>
  <si>
    <t>Mais in pannocchiette - Conforme</t>
  </si>
  <si>
    <t>Be</t>
  </si>
  <si>
    <t>Giardini</t>
  </si>
  <si>
    <t>a</t>
  </si>
  <si>
    <t>TERRENO DI RIPORTO</t>
  </si>
  <si>
    <t>Fave conforme</t>
  </si>
  <si>
    <t>IPA, Piombo</t>
  </si>
  <si>
    <t>Zn</t>
  </si>
  <si>
    <t>Int p, int f, c, r</t>
  </si>
  <si>
    <t>Int p, int f, c</t>
  </si>
  <si>
    <t>Berillio</t>
  </si>
  <si>
    <t>Cadmio, Arsenico</t>
  </si>
  <si>
    <t>int p, int f, c, r</t>
  </si>
  <si>
    <t>Cadmio, Arsenico, Zinco</t>
  </si>
  <si>
    <t>59</t>
  </si>
  <si>
    <t>216</t>
  </si>
  <si>
    <t>San Nicola La Strada</t>
  </si>
  <si>
    <t>Int. p, Int. f, c, r</t>
  </si>
  <si>
    <t>As</t>
  </si>
  <si>
    <t>Mele - Conformi</t>
  </si>
  <si>
    <t>Int. p, Int. f, c</t>
  </si>
  <si>
    <t>PCB</t>
  </si>
  <si>
    <t>Prugne - conformi</t>
  </si>
  <si>
    <t>Pompelmi - conformi</t>
  </si>
  <si>
    <t>Arance - conformi</t>
  </si>
  <si>
    <t>As, Cu</t>
  </si>
  <si>
    <t>Mandarini - conformi</t>
  </si>
  <si>
    <t>Pomodori - conformi</t>
  </si>
  <si>
    <t>Pesche - conformi</t>
  </si>
  <si>
    <t xml:space="preserve">a, r </t>
  </si>
  <si>
    <t xml:space="preserve">DIOSSINE, PCB </t>
  </si>
  <si>
    <t>Loti - conformi</t>
  </si>
  <si>
    <t>Int. P, Int. f, c</t>
  </si>
  <si>
    <t>PCB, IPA</t>
  </si>
  <si>
    <t>58</t>
  </si>
  <si>
    <t>5335</t>
  </si>
  <si>
    <t>499</t>
  </si>
  <si>
    <t>Zinco</t>
  </si>
  <si>
    <t>297</t>
  </si>
  <si>
    <t>IPA, Zinco, PCB</t>
  </si>
  <si>
    <t>DIOSSINE</t>
  </si>
  <si>
    <t>174</t>
  </si>
  <si>
    <t>Arance Conformi</t>
  </si>
  <si>
    <t>175</t>
  </si>
  <si>
    <t>97</t>
  </si>
  <si>
    <t>61</t>
  </si>
  <si>
    <t>70</t>
  </si>
  <si>
    <t>IPA, diossine, PCB</t>
  </si>
  <si>
    <t>5033</t>
  </si>
  <si>
    <t>Parzialmente oltre presenza di rilevato</t>
  </si>
  <si>
    <t>SI oltre Terreno di Riporto</t>
  </si>
  <si>
    <t>Arsenico, IPA, Rame</t>
  </si>
  <si>
    <t>50</t>
  </si>
  <si>
    <t>5073</t>
  </si>
  <si>
    <t>Arsenico, IPA</t>
  </si>
  <si>
    <t>151</t>
  </si>
  <si>
    <t>152</t>
  </si>
  <si>
    <t>5087</t>
  </si>
  <si>
    <t>Selenio</t>
  </si>
  <si>
    <t>Si anche interrati a 30-40 cm</t>
  </si>
  <si>
    <t>6</t>
  </si>
  <si>
    <t>405</t>
  </si>
  <si>
    <t>Broccoli - conformi</t>
  </si>
  <si>
    <t>SI non campionabile per cospiqua presenza di Rifiuti</t>
  </si>
  <si>
    <t>87</t>
  </si>
  <si>
    <t>SI Combusti</t>
  </si>
  <si>
    <t>245</t>
  </si>
  <si>
    <t>SI in cumulo</t>
  </si>
  <si>
    <t>Decreto Ministeriale 1 giugno 2021-MITE239
(G.U. n. 169 del 16-07-2021 -21A04326)</t>
  </si>
  <si>
    <t>C2</t>
  </si>
  <si>
    <r>
      <rPr>
        <sz val="10"/>
        <rFont val="Times New Roman"/>
        <family val="1"/>
      </rPr>
      <t xml:space="preserve">Cadmio </t>
    </r>
    <r>
      <rPr>
        <sz val="10"/>
        <color indexed="10"/>
        <rFont val="Times New Roman"/>
        <family val="1"/>
      </rPr>
      <t xml:space="preserve">
</t>
    </r>
  </si>
  <si>
    <r>
      <t>Int. p, int. f</t>
    </r>
    <r>
      <rPr>
        <sz val="10"/>
        <rFont val="Times New Roman"/>
        <family val="1"/>
      </rPr>
      <t>, c, r</t>
    </r>
  </si>
  <si>
    <t>San Marco Evangelista 
(Decreto Maddaloni)</t>
  </si>
  <si>
    <t>2c-2b</t>
  </si>
  <si>
    <t>2c - 2b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</si>
</sst>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&quot;€&quot;\ #,##0.00"/>
  </numFmts>
  <fonts count="1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5"/>
      <name val="Times New Roman"/>
      <family val="1"/>
    </font>
    <font>
      <sz val="4"/>
      <name val="Times New Roman"/>
      <family val="1"/>
    </font>
    <font>
      <strike/>
      <sz val="11"/>
      <color theme="1"/>
      <name val="Calibri"/>
      <family val="2"/>
      <scheme val="minor"/>
    </font>
    <font>
      <sz val="10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2" fillId="0" borderId="0"/>
  </cellStyleXfs>
  <cellXfs count="15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166" fontId="1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" fontId="3" fillId="5" borderId="1" xfId="0" quotePrefix="1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5" borderId="0" xfId="0" applyFill="1"/>
    <xf numFmtId="0" fontId="0" fillId="0" borderId="0" xfId="0" applyFill="1"/>
    <xf numFmtId="0" fontId="15" fillId="0" borderId="0" xfId="0" applyFont="1"/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5" borderId="4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7" fillId="7" borderId="1" xfId="0" applyFont="1" applyFill="1" applyBorder="1"/>
    <xf numFmtId="3" fontId="7" fillId="5" borderId="3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/>
    </xf>
    <xf numFmtId="3" fontId="7" fillId="5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3" fillId="0" borderId="2" xfId="0" quotePrefix="1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/>
  </cellXfs>
  <cellStyles count="3">
    <cellStyle name="Migliaia" xfId="1" builtinId="3"/>
    <cellStyle name="Normale" xfId="0" builtinId="0"/>
    <cellStyle name="Normale_Foglio1" xfId="2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545"/>
  <sheetViews>
    <sheetView tabSelected="1" zoomScale="80" zoomScaleNormal="80" workbookViewId="0">
      <pane ySplit="1" topLeftCell="A2" activePane="bottomLeft" state="frozen"/>
      <selection pane="bottomLeft" activeCell="BE362" sqref="BE362"/>
    </sheetView>
  </sheetViews>
  <sheetFormatPr defaultRowHeight="12.75"/>
  <cols>
    <col min="1" max="1" width="19.140625" style="15" customWidth="1"/>
    <col min="2" max="2" width="14.5703125" style="15" customWidth="1"/>
    <col min="3" max="3" width="28.5703125" style="15" customWidth="1"/>
    <col min="4" max="6" width="9.140625" style="15"/>
    <col min="7" max="7" width="13.7109375" style="15" customWidth="1"/>
    <col min="8" max="8" width="19.42578125" style="7" customWidth="1"/>
    <col min="9" max="9" width="21.140625" style="7" customWidth="1"/>
    <col min="10" max="10" width="17.42578125" style="15" customWidth="1"/>
    <col min="11" max="11" width="22.42578125" style="15" customWidth="1"/>
    <col min="12" max="12" width="37.7109375" style="15" customWidth="1"/>
    <col min="13" max="13" width="9.42578125" style="15" bestFit="1" customWidth="1"/>
    <col min="14" max="14" width="16.140625" style="15" customWidth="1"/>
    <col min="15" max="15" width="39.5703125" style="15" customWidth="1"/>
    <col min="16" max="76" width="9.140625" style="154"/>
    <col min="77" max="16384" width="9.140625" style="15"/>
  </cols>
  <sheetData>
    <row r="1" spans="1:76" s="70" customFormat="1" ht="25.5">
      <c r="A1" s="6" t="s">
        <v>71</v>
      </c>
      <c r="B1" s="6" t="s">
        <v>0</v>
      </c>
      <c r="C1" s="6" t="s">
        <v>1</v>
      </c>
      <c r="D1" s="6" t="s">
        <v>283</v>
      </c>
      <c r="E1" s="6" t="s">
        <v>2</v>
      </c>
      <c r="F1" s="6" t="s">
        <v>268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84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</row>
    <row r="2" spans="1:76" ht="25.5" customHeight="1">
      <c r="A2" s="73">
        <v>5</v>
      </c>
      <c r="B2" s="73">
        <v>1</v>
      </c>
      <c r="C2" s="73" t="s">
        <v>20</v>
      </c>
      <c r="D2" s="73">
        <v>1</v>
      </c>
      <c r="E2" s="9">
        <v>293</v>
      </c>
      <c r="F2" s="9" t="s">
        <v>111</v>
      </c>
      <c r="G2" s="16">
        <v>1542</v>
      </c>
      <c r="H2" s="72" t="s">
        <v>111</v>
      </c>
      <c r="I2" s="72" t="s">
        <v>111</v>
      </c>
      <c r="J2" s="3" t="s">
        <v>21</v>
      </c>
      <c r="K2" s="72" t="s">
        <v>22</v>
      </c>
      <c r="L2" s="72" t="s">
        <v>30</v>
      </c>
      <c r="M2" s="2" t="s">
        <v>16</v>
      </c>
      <c r="N2" s="2" t="s">
        <v>24</v>
      </c>
      <c r="O2" s="8" t="s">
        <v>85</v>
      </c>
    </row>
    <row r="3" spans="1:76" ht="25.5" customHeight="1">
      <c r="A3" s="73">
        <v>5</v>
      </c>
      <c r="B3" s="73">
        <v>1</v>
      </c>
      <c r="C3" s="73" t="s">
        <v>20</v>
      </c>
      <c r="D3" s="73">
        <v>1</v>
      </c>
      <c r="E3" s="9">
        <v>291</v>
      </c>
      <c r="F3" s="9" t="s">
        <v>111</v>
      </c>
      <c r="G3" s="9">
        <v>388</v>
      </c>
      <c r="H3" s="73" t="s">
        <v>111</v>
      </c>
      <c r="I3" s="3" t="s">
        <v>18</v>
      </c>
      <c r="J3" s="3" t="s">
        <v>21</v>
      </c>
      <c r="K3" s="72" t="s">
        <v>22</v>
      </c>
      <c r="L3" s="81" t="s">
        <v>46</v>
      </c>
      <c r="M3" s="2" t="s">
        <v>16</v>
      </c>
      <c r="N3" s="2" t="s">
        <v>24</v>
      </c>
      <c r="O3" s="8" t="s">
        <v>85</v>
      </c>
    </row>
    <row r="4" spans="1:76" ht="25.5" customHeight="1">
      <c r="A4" s="73">
        <v>5</v>
      </c>
      <c r="B4" s="73">
        <v>1</v>
      </c>
      <c r="C4" s="73" t="s">
        <v>20</v>
      </c>
      <c r="D4" s="73">
        <v>1</v>
      </c>
      <c r="E4" s="9">
        <v>292</v>
      </c>
      <c r="F4" s="9" t="s">
        <v>111</v>
      </c>
      <c r="G4" s="9">
        <v>573</v>
      </c>
      <c r="H4" s="3" t="s">
        <v>29</v>
      </c>
      <c r="I4" s="72" t="s">
        <v>111</v>
      </c>
      <c r="J4" s="3" t="s">
        <v>21</v>
      </c>
      <c r="K4" s="3" t="s">
        <v>14</v>
      </c>
      <c r="L4" s="81" t="s">
        <v>46</v>
      </c>
      <c r="M4" s="2" t="s">
        <v>16</v>
      </c>
      <c r="N4" s="2" t="s">
        <v>26</v>
      </c>
      <c r="O4" s="8" t="s">
        <v>85</v>
      </c>
    </row>
    <row r="5" spans="1:76" ht="25.5" customHeight="1">
      <c r="A5" s="73">
        <v>5</v>
      </c>
      <c r="B5" s="73">
        <v>1</v>
      </c>
      <c r="C5" s="73" t="s">
        <v>20</v>
      </c>
      <c r="D5" s="73">
        <v>1</v>
      </c>
      <c r="E5" s="9">
        <v>290</v>
      </c>
      <c r="F5" s="9" t="s">
        <v>111</v>
      </c>
      <c r="G5" s="9">
        <v>690</v>
      </c>
      <c r="H5" s="3" t="s">
        <v>27</v>
      </c>
      <c r="I5" s="72" t="s">
        <v>111</v>
      </c>
      <c r="J5" s="3" t="s">
        <v>21</v>
      </c>
      <c r="K5" s="72" t="s">
        <v>22</v>
      </c>
      <c r="L5" s="81" t="s">
        <v>46</v>
      </c>
      <c r="M5" s="2" t="s">
        <v>16</v>
      </c>
      <c r="N5" s="2" t="s">
        <v>28</v>
      </c>
      <c r="O5" s="8" t="s">
        <v>85</v>
      </c>
    </row>
    <row r="6" spans="1:76" ht="25.5" customHeight="1">
      <c r="A6" s="73">
        <v>5</v>
      </c>
      <c r="B6" s="73">
        <v>1</v>
      </c>
      <c r="C6" s="73" t="s">
        <v>20</v>
      </c>
      <c r="D6" s="73">
        <v>1</v>
      </c>
      <c r="E6" s="9">
        <v>289</v>
      </c>
      <c r="F6" s="9" t="s">
        <v>111</v>
      </c>
      <c r="G6" s="9">
        <v>232</v>
      </c>
      <c r="H6" s="3" t="s">
        <v>25</v>
      </c>
      <c r="I6" s="72" t="s">
        <v>111</v>
      </c>
      <c r="J6" s="3" t="s">
        <v>21</v>
      </c>
      <c r="K6" s="3" t="s">
        <v>14</v>
      </c>
      <c r="L6" s="81" t="s">
        <v>46</v>
      </c>
      <c r="M6" s="2" t="s">
        <v>16</v>
      </c>
      <c r="N6" s="2" t="s">
        <v>26</v>
      </c>
      <c r="O6" s="8" t="s">
        <v>85</v>
      </c>
    </row>
    <row r="7" spans="1:76" ht="25.5" customHeight="1">
      <c r="A7" s="73">
        <v>5</v>
      </c>
      <c r="B7" s="73">
        <v>1</v>
      </c>
      <c r="C7" s="73" t="s">
        <v>20</v>
      </c>
      <c r="D7" s="73">
        <v>1</v>
      </c>
      <c r="E7" s="9">
        <v>285</v>
      </c>
      <c r="F7" s="9" t="s">
        <v>111</v>
      </c>
      <c r="G7" s="9">
        <v>445</v>
      </c>
      <c r="H7" s="73" t="s">
        <v>111</v>
      </c>
      <c r="I7" s="3" t="s">
        <v>18</v>
      </c>
      <c r="J7" s="3" t="s">
        <v>21</v>
      </c>
      <c r="K7" s="72" t="s">
        <v>22</v>
      </c>
      <c r="L7" s="81" t="s">
        <v>46</v>
      </c>
      <c r="M7" s="2" t="s">
        <v>16</v>
      </c>
      <c r="N7" s="2" t="s">
        <v>24</v>
      </c>
      <c r="O7" s="8" t="s">
        <v>85</v>
      </c>
    </row>
    <row r="8" spans="1:76" ht="25.5" customHeight="1">
      <c r="A8" s="73">
        <v>5</v>
      </c>
      <c r="B8" s="73">
        <v>2</v>
      </c>
      <c r="C8" s="73" t="s">
        <v>20</v>
      </c>
      <c r="D8" s="73">
        <v>4</v>
      </c>
      <c r="E8" s="9">
        <v>216</v>
      </c>
      <c r="F8" s="9" t="s">
        <v>111</v>
      </c>
      <c r="G8" s="16">
        <v>5086</v>
      </c>
      <c r="H8" s="3" t="s">
        <v>18</v>
      </c>
      <c r="I8" s="72" t="s">
        <v>111</v>
      </c>
      <c r="J8" s="72" t="s">
        <v>77</v>
      </c>
      <c r="K8" s="3" t="s">
        <v>14</v>
      </c>
      <c r="L8" s="81" t="s">
        <v>46</v>
      </c>
      <c r="M8" s="2" t="s">
        <v>16</v>
      </c>
      <c r="N8" s="2" t="s">
        <v>17</v>
      </c>
      <c r="O8" s="8" t="s">
        <v>85</v>
      </c>
    </row>
    <row r="9" spans="1:76" ht="25.5" customHeight="1">
      <c r="A9" s="73">
        <v>5</v>
      </c>
      <c r="B9" s="73">
        <v>1</v>
      </c>
      <c r="C9" s="73" t="s">
        <v>20</v>
      </c>
      <c r="D9" s="73">
        <v>1</v>
      </c>
      <c r="E9" s="9">
        <v>286</v>
      </c>
      <c r="F9" s="9" t="s">
        <v>111</v>
      </c>
      <c r="G9" s="16">
        <v>2536</v>
      </c>
      <c r="H9" s="73" t="s">
        <v>111</v>
      </c>
      <c r="I9" s="3" t="s">
        <v>73</v>
      </c>
      <c r="J9" s="3" t="s">
        <v>21</v>
      </c>
      <c r="K9" s="72" t="s">
        <v>22</v>
      </c>
      <c r="L9" s="81" t="s">
        <v>46</v>
      </c>
      <c r="M9" s="2" t="s">
        <v>16</v>
      </c>
      <c r="N9" s="2" t="s">
        <v>24</v>
      </c>
      <c r="O9" s="8" t="s">
        <v>85</v>
      </c>
    </row>
    <row r="10" spans="1:76" ht="25.5" customHeight="1">
      <c r="A10" s="73">
        <v>5</v>
      </c>
      <c r="B10" s="73">
        <v>3</v>
      </c>
      <c r="C10" s="73" t="s">
        <v>39</v>
      </c>
      <c r="D10" s="73">
        <v>3</v>
      </c>
      <c r="E10" s="9">
        <v>118</v>
      </c>
      <c r="F10" s="9" t="s">
        <v>111</v>
      </c>
      <c r="G10" s="16">
        <v>3481</v>
      </c>
      <c r="H10" s="72" t="s">
        <v>111</v>
      </c>
      <c r="I10" s="72" t="s">
        <v>111</v>
      </c>
      <c r="J10" s="3" t="s">
        <v>21</v>
      </c>
      <c r="K10" s="3" t="s">
        <v>14</v>
      </c>
      <c r="L10" s="81" t="s">
        <v>46</v>
      </c>
      <c r="M10" s="2" t="s">
        <v>16</v>
      </c>
      <c r="N10" s="2" t="s">
        <v>40</v>
      </c>
      <c r="O10" s="8" t="s">
        <v>85</v>
      </c>
    </row>
    <row r="11" spans="1:76" ht="25.5" customHeight="1">
      <c r="A11" s="73">
        <v>5</v>
      </c>
      <c r="B11" s="73">
        <v>3</v>
      </c>
      <c r="C11" s="73" t="s">
        <v>39</v>
      </c>
      <c r="D11" s="73">
        <v>3</v>
      </c>
      <c r="E11" s="9">
        <v>90</v>
      </c>
      <c r="F11" s="9" t="s">
        <v>111</v>
      </c>
      <c r="G11" s="16">
        <v>1363</v>
      </c>
      <c r="H11" s="3" t="s">
        <v>42</v>
      </c>
      <c r="I11" s="3" t="s">
        <v>18</v>
      </c>
      <c r="J11" s="72" t="s">
        <v>13</v>
      </c>
      <c r="K11" s="72" t="s">
        <v>22</v>
      </c>
      <c r="L11" s="81" t="s">
        <v>56</v>
      </c>
      <c r="M11" s="2" t="s">
        <v>31</v>
      </c>
      <c r="N11" s="2" t="s">
        <v>32</v>
      </c>
      <c r="O11" s="8" t="s">
        <v>85</v>
      </c>
    </row>
    <row r="12" spans="1:76" ht="25.5" customHeight="1">
      <c r="A12" s="73">
        <v>5</v>
      </c>
      <c r="B12" s="73">
        <v>3</v>
      </c>
      <c r="C12" s="73" t="s">
        <v>39</v>
      </c>
      <c r="D12" s="1">
        <v>3</v>
      </c>
      <c r="E12" s="9">
        <v>89</v>
      </c>
      <c r="F12" s="9" t="s">
        <v>38</v>
      </c>
      <c r="G12" s="101">
        <v>29284</v>
      </c>
      <c r="H12" s="72" t="s">
        <v>111</v>
      </c>
      <c r="I12" s="72" t="s">
        <v>111</v>
      </c>
      <c r="J12" s="3" t="s">
        <v>21</v>
      </c>
      <c r="K12" s="72" t="s">
        <v>22</v>
      </c>
      <c r="L12" s="81" t="s">
        <v>46</v>
      </c>
      <c r="M12" s="2" t="s">
        <v>16</v>
      </c>
      <c r="N12" s="2" t="s">
        <v>24</v>
      </c>
      <c r="O12" s="8" t="s">
        <v>85</v>
      </c>
    </row>
    <row r="13" spans="1:76" ht="25.5" customHeight="1">
      <c r="A13" s="73">
        <v>5</v>
      </c>
      <c r="B13" s="73">
        <v>3</v>
      </c>
      <c r="C13" s="73" t="s">
        <v>39</v>
      </c>
      <c r="D13" s="1">
        <v>3</v>
      </c>
      <c r="E13" s="9">
        <v>89</v>
      </c>
      <c r="F13" s="9" t="s">
        <v>31</v>
      </c>
      <c r="G13" s="101"/>
      <c r="H13" s="72" t="s">
        <v>111</v>
      </c>
      <c r="I13" s="72" t="s">
        <v>111</v>
      </c>
      <c r="J13" s="3" t="s">
        <v>21</v>
      </c>
      <c r="K13" s="72" t="s">
        <v>22</v>
      </c>
      <c r="L13" s="81" t="s">
        <v>46</v>
      </c>
      <c r="M13" s="2" t="s">
        <v>16</v>
      </c>
      <c r="N13" s="2" t="s">
        <v>24</v>
      </c>
      <c r="O13" s="8" t="s">
        <v>85</v>
      </c>
    </row>
    <row r="14" spans="1:76" ht="25.5" customHeight="1">
      <c r="A14" s="73">
        <v>5</v>
      </c>
      <c r="B14" s="73">
        <v>3</v>
      </c>
      <c r="C14" s="73" t="s">
        <v>39</v>
      </c>
      <c r="D14" s="1">
        <v>3</v>
      </c>
      <c r="E14" s="9">
        <v>89</v>
      </c>
      <c r="F14" s="9" t="s">
        <v>114</v>
      </c>
      <c r="G14" s="101"/>
      <c r="H14" s="72" t="s">
        <v>111</v>
      </c>
      <c r="I14" s="72" t="s">
        <v>111</v>
      </c>
      <c r="J14" s="3" t="s">
        <v>21</v>
      </c>
      <c r="K14" s="72" t="s">
        <v>22</v>
      </c>
      <c r="L14" s="81" t="s">
        <v>46</v>
      </c>
      <c r="M14" s="2" t="s">
        <v>16</v>
      </c>
      <c r="N14" s="2" t="s">
        <v>24</v>
      </c>
      <c r="O14" s="8" t="s">
        <v>85</v>
      </c>
    </row>
    <row r="15" spans="1:76" ht="25.5" customHeight="1">
      <c r="A15" s="73">
        <v>5</v>
      </c>
      <c r="B15" s="73">
        <v>3</v>
      </c>
      <c r="C15" s="73" t="s">
        <v>39</v>
      </c>
      <c r="D15" s="73">
        <v>3</v>
      </c>
      <c r="E15" s="9">
        <v>12</v>
      </c>
      <c r="F15" s="9" t="s">
        <v>111</v>
      </c>
      <c r="G15" s="16">
        <v>5290</v>
      </c>
      <c r="H15" s="72" t="s">
        <v>111</v>
      </c>
      <c r="I15" s="72" t="s">
        <v>111</v>
      </c>
      <c r="J15" s="72" t="s">
        <v>13</v>
      </c>
      <c r="K15" s="72" t="s">
        <v>22</v>
      </c>
      <c r="L15" s="81" t="s">
        <v>46</v>
      </c>
      <c r="M15" s="2" t="s">
        <v>38</v>
      </c>
      <c r="N15" s="2"/>
      <c r="O15" s="8" t="s">
        <v>85</v>
      </c>
    </row>
    <row r="16" spans="1:76" ht="25.5" customHeight="1">
      <c r="A16" s="73">
        <v>5</v>
      </c>
      <c r="B16" s="73">
        <v>3</v>
      </c>
      <c r="C16" s="73" t="s">
        <v>39</v>
      </c>
      <c r="D16" s="73">
        <v>3</v>
      </c>
      <c r="E16" s="9">
        <v>88</v>
      </c>
      <c r="F16" s="9" t="s">
        <v>111</v>
      </c>
      <c r="G16" s="16">
        <v>10408</v>
      </c>
      <c r="H16" s="3" t="s">
        <v>41</v>
      </c>
      <c r="I16" s="3" t="s">
        <v>18</v>
      </c>
      <c r="J16" s="72" t="s">
        <v>13</v>
      </c>
      <c r="K16" s="72" t="s">
        <v>22</v>
      </c>
      <c r="L16" s="81" t="s">
        <v>304</v>
      </c>
      <c r="M16" s="2" t="s">
        <v>31</v>
      </c>
      <c r="N16" s="2" t="s">
        <v>32</v>
      </c>
      <c r="O16" s="8" t="s">
        <v>85</v>
      </c>
    </row>
    <row r="17" spans="1:15" ht="25.5" customHeight="1">
      <c r="A17" s="73">
        <v>5</v>
      </c>
      <c r="B17" s="73">
        <v>3</v>
      </c>
      <c r="C17" s="73" t="s">
        <v>39</v>
      </c>
      <c r="D17" s="73">
        <v>3</v>
      </c>
      <c r="E17" s="9">
        <v>25</v>
      </c>
      <c r="F17" s="9" t="s">
        <v>111</v>
      </c>
      <c r="G17" s="16">
        <v>1037</v>
      </c>
      <c r="H17" s="3" t="s">
        <v>18</v>
      </c>
      <c r="I17" s="72" t="s">
        <v>111</v>
      </c>
      <c r="J17" s="3" t="s">
        <v>21</v>
      </c>
      <c r="K17" s="3" t="s">
        <v>14</v>
      </c>
      <c r="L17" s="81" t="s">
        <v>46</v>
      </c>
      <c r="M17" s="2" t="s">
        <v>16</v>
      </c>
      <c r="N17" s="2" t="s">
        <v>26</v>
      </c>
      <c r="O17" s="8" t="s">
        <v>85</v>
      </c>
    </row>
    <row r="18" spans="1:15" ht="25.5" customHeight="1">
      <c r="A18" s="73">
        <v>5</v>
      </c>
      <c r="B18" s="73">
        <v>3</v>
      </c>
      <c r="C18" s="73" t="s">
        <v>39</v>
      </c>
      <c r="D18" s="73">
        <v>3</v>
      </c>
      <c r="E18" s="9">
        <v>9</v>
      </c>
      <c r="F18" s="9" t="s">
        <v>111</v>
      </c>
      <c r="G18" s="16">
        <v>6589</v>
      </c>
      <c r="H18" s="72" t="s">
        <v>111</v>
      </c>
      <c r="I18" s="72" t="s">
        <v>111</v>
      </c>
      <c r="J18" s="3" t="s">
        <v>21</v>
      </c>
      <c r="K18" s="3" t="s">
        <v>14</v>
      </c>
      <c r="L18" s="81" t="s">
        <v>46</v>
      </c>
      <c r="M18" s="2" t="s">
        <v>16</v>
      </c>
      <c r="N18" s="2" t="s">
        <v>40</v>
      </c>
      <c r="O18" s="8" t="s">
        <v>85</v>
      </c>
    </row>
    <row r="19" spans="1:15" ht="25.5" customHeight="1">
      <c r="A19" s="73">
        <v>5</v>
      </c>
      <c r="B19" s="73">
        <v>4</v>
      </c>
      <c r="C19" s="73" t="s">
        <v>287</v>
      </c>
      <c r="D19" s="73">
        <v>28</v>
      </c>
      <c r="E19" s="9">
        <v>77</v>
      </c>
      <c r="F19" s="9" t="s">
        <v>111</v>
      </c>
      <c r="G19" s="16">
        <v>7600</v>
      </c>
      <c r="H19" s="72" t="s">
        <v>111</v>
      </c>
      <c r="I19" s="72" t="s">
        <v>111</v>
      </c>
      <c r="J19" s="72" t="s">
        <v>13</v>
      </c>
      <c r="K19" s="72" t="s">
        <v>22</v>
      </c>
      <c r="L19" s="72" t="s">
        <v>43</v>
      </c>
      <c r="M19" s="2" t="s">
        <v>38</v>
      </c>
      <c r="N19" s="2"/>
      <c r="O19" s="8" t="s">
        <v>85</v>
      </c>
    </row>
    <row r="20" spans="1:15" ht="25.5" customHeight="1">
      <c r="A20" s="73">
        <v>5</v>
      </c>
      <c r="B20" s="73">
        <v>4</v>
      </c>
      <c r="C20" s="73" t="s">
        <v>287</v>
      </c>
      <c r="D20" s="73">
        <v>28</v>
      </c>
      <c r="E20" s="9">
        <v>334</v>
      </c>
      <c r="F20" s="9" t="s">
        <v>111</v>
      </c>
      <c r="G20" s="16">
        <v>4273</v>
      </c>
      <c r="H20" s="72" t="s">
        <v>111</v>
      </c>
      <c r="I20" s="72" t="s">
        <v>111</v>
      </c>
      <c r="J20" s="72" t="s">
        <v>13</v>
      </c>
      <c r="K20" s="72" t="s">
        <v>22</v>
      </c>
      <c r="L20" s="72" t="s">
        <v>43</v>
      </c>
      <c r="M20" s="2" t="s">
        <v>38</v>
      </c>
      <c r="N20" s="2"/>
      <c r="O20" s="8" t="s">
        <v>85</v>
      </c>
    </row>
    <row r="21" spans="1:15" ht="25.5" customHeight="1">
      <c r="A21" s="73">
        <v>5</v>
      </c>
      <c r="B21" s="73">
        <v>4</v>
      </c>
      <c r="C21" s="73" t="s">
        <v>287</v>
      </c>
      <c r="D21" s="73">
        <v>28</v>
      </c>
      <c r="E21" s="9">
        <v>182</v>
      </c>
      <c r="F21" s="9" t="s">
        <v>111</v>
      </c>
      <c r="G21" s="16">
        <v>2121</v>
      </c>
      <c r="H21" s="72" t="s">
        <v>111</v>
      </c>
      <c r="I21" s="72" t="s">
        <v>111</v>
      </c>
      <c r="J21" s="72" t="s">
        <v>13</v>
      </c>
      <c r="K21" s="72" t="s">
        <v>22</v>
      </c>
      <c r="L21" s="72" t="s">
        <v>43</v>
      </c>
      <c r="M21" s="2" t="s">
        <v>38</v>
      </c>
      <c r="N21" s="2"/>
      <c r="O21" s="8" t="s">
        <v>85</v>
      </c>
    </row>
    <row r="22" spans="1:15" ht="25.5" customHeight="1">
      <c r="A22" s="73">
        <v>5</v>
      </c>
      <c r="B22" s="73">
        <v>4</v>
      </c>
      <c r="C22" s="73" t="s">
        <v>287</v>
      </c>
      <c r="D22" s="73">
        <v>28</v>
      </c>
      <c r="E22" s="9">
        <v>333</v>
      </c>
      <c r="F22" s="9" t="s">
        <v>111</v>
      </c>
      <c r="G22" s="16">
        <v>3041</v>
      </c>
      <c r="H22" s="72" t="s">
        <v>111</v>
      </c>
      <c r="I22" s="72" t="s">
        <v>111</v>
      </c>
      <c r="J22" s="72" t="s">
        <v>13</v>
      </c>
      <c r="K22" s="72" t="s">
        <v>22</v>
      </c>
      <c r="L22" s="72" t="s">
        <v>43</v>
      </c>
      <c r="M22" s="2" t="s">
        <v>38</v>
      </c>
      <c r="N22" s="2"/>
      <c r="O22" s="8" t="s">
        <v>85</v>
      </c>
    </row>
    <row r="23" spans="1:15" ht="25.5" customHeight="1">
      <c r="A23" s="73">
        <v>5</v>
      </c>
      <c r="B23" s="73">
        <v>4</v>
      </c>
      <c r="C23" s="73" t="s">
        <v>287</v>
      </c>
      <c r="D23" s="73">
        <v>27</v>
      </c>
      <c r="E23" s="9">
        <v>20</v>
      </c>
      <c r="F23" s="9" t="s">
        <v>111</v>
      </c>
      <c r="G23" s="16">
        <v>3193</v>
      </c>
      <c r="H23" s="72" t="s">
        <v>46</v>
      </c>
      <c r="I23" s="72" t="s">
        <v>111</v>
      </c>
      <c r="J23" s="72" t="s">
        <v>50</v>
      </c>
      <c r="K23" s="3" t="s">
        <v>47</v>
      </c>
      <c r="L23" s="81" t="s">
        <v>46</v>
      </c>
      <c r="M23" s="2" t="s">
        <v>16</v>
      </c>
      <c r="N23" s="2" t="s">
        <v>72</v>
      </c>
      <c r="O23" s="8" t="s">
        <v>85</v>
      </c>
    </row>
    <row r="24" spans="1:15" ht="25.5" customHeight="1">
      <c r="A24" s="73">
        <v>5</v>
      </c>
      <c r="B24" s="73">
        <v>5</v>
      </c>
      <c r="C24" s="73" t="s">
        <v>287</v>
      </c>
      <c r="D24" s="73">
        <v>17</v>
      </c>
      <c r="E24" s="9">
        <v>41</v>
      </c>
      <c r="F24" s="9" t="s">
        <v>111</v>
      </c>
      <c r="G24" s="16">
        <v>5711</v>
      </c>
      <c r="H24" s="72" t="s">
        <v>111</v>
      </c>
      <c r="I24" s="72" t="s">
        <v>111</v>
      </c>
      <c r="J24" s="72" t="s">
        <v>13</v>
      </c>
      <c r="K24" s="72" t="s">
        <v>22</v>
      </c>
      <c r="L24" s="81" t="s">
        <v>46</v>
      </c>
      <c r="M24" s="2" t="s">
        <v>38</v>
      </c>
      <c r="N24" s="2"/>
      <c r="O24" s="8" t="s">
        <v>85</v>
      </c>
    </row>
    <row r="25" spans="1:15" ht="25.5" customHeight="1">
      <c r="A25" s="73">
        <v>5</v>
      </c>
      <c r="B25" s="73">
        <v>4</v>
      </c>
      <c r="C25" s="73" t="s">
        <v>287</v>
      </c>
      <c r="D25" s="73">
        <v>28</v>
      </c>
      <c r="E25" s="9">
        <v>73</v>
      </c>
      <c r="F25" s="9" t="s">
        <v>111</v>
      </c>
      <c r="G25" s="16">
        <v>8688</v>
      </c>
      <c r="H25" s="72" t="s">
        <v>111</v>
      </c>
      <c r="I25" s="72" t="s">
        <v>111</v>
      </c>
      <c r="J25" s="72" t="s">
        <v>13</v>
      </c>
      <c r="K25" s="72" t="s">
        <v>22</v>
      </c>
      <c r="L25" s="81" t="s">
        <v>56</v>
      </c>
      <c r="M25" s="2" t="s">
        <v>38</v>
      </c>
      <c r="N25" s="2"/>
      <c r="O25" s="8" t="s">
        <v>85</v>
      </c>
    </row>
    <row r="26" spans="1:15" ht="25.5" customHeight="1">
      <c r="A26" s="73">
        <v>5</v>
      </c>
      <c r="B26" s="73">
        <v>4</v>
      </c>
      <c r="C26" s="73" t="s">
        <v>287</v>
      </c>
      <c r="D26" s="73">
        <v>28</v>
      </c>
      <c r="E26" s="9">
        <v>32</v>
      </c>
      <c r="F26" s="9" t="s">
        <v>111</v>
      </c>
      <c r="G26" s="9">
        <v>371</v>
      </c>
      <c r="H26" s="72" t="s">
        <v>111</v>
      </c>
      <c r="I26" s="72" t="s">
        <v>111</v>
      </c>
      <c r="J26" s="72" t="s">
        <v>13</v>
      </c>
      <c r="K26" s="72" t="s">
        <v>22</v>
      </c>
      <c r="L26" s="81" t="s">
        <v>46</v>
      </c>
      <c r="M26" s="2" t="s">
        <v>38</v>
      </c>
      <c r="N26" s="2"/>
      <c r="O26" s="8" t="s">
        <v>85</v>
      </c>
    </row>
    <row r="27" spans="1:15" ht="25.5" customHeight="1">
      <c r="A27" s="73">
        <v>5</v>
      </c>
      <c r="B27" s="73">
        <v>6</v>
      </c>
      <c r="C27" s="73" t="s">
        <v>11</v>
      </c>
      <c r="D27" s="73">
        <v>1</v>
      </c>
      <c r="E27" s="9">
        <v>5692</v>
      </c>
      <c r="F27" s="9" t="s">
        <v>111</v>
      </c>
      <c r="G27" s="9">
        <v>17</v>
      </c>
      <c r="H27" s="72" t="s">
        <v>46</v>
      </c>
      <c r="I27" s="72" t="s">
        <v>111</v>
      </c>
      <c r="J27" s="72" t="s">
        <v>13</v>
      </c>
      <c r="K27" s="3" t="s">
        <v>47</v>
      </c>
      <c r="L27" s="81" t="s">
        <v>56</v>
      </c>
      <c r="M27" s="2" t="s">
        <v>16</v>
      </c>
      <c r="N27" s="2" t="s">
        <v>72</v>
      </c>
      <c r="O27" s="8" t="s">
        <v>85</v>
      </c>
    </row>
    <row r="28" spans="1:15" ht="25.5" customHeight="1">
      <c r="A28" s="73">
        <v>5</v>
      </c>
      <c r="B28" s="73">
        <v>6</v>
      </c>
      <c r="C28" s="73" t="s">
        <v>11</v>
      </c>
      <c r="D28" s="73">
        <v>1</v>
      </c>
      <c r="E28" s="9">
        <v>6003</v>
      </c>
      <c r="F28" s="9" t="s">
        <v>111</v>
      </c>
      <c r="G28" s="9">
        <v>365</v>
      </c>
      <c r="H28" s="72" t="s">
        <v>46</v>
      </c>
      <c r="I28" s="72" t="s">
        <v>111</v>
      </c>
      <c r="J28" s="72" t="s">
        <v>13</v>
      </c>
      <c r="K28" s="3" t="s">
        <v>47</v>
      </c>
      <c r="L28" s="81" t="s">
        <v>56</v>
      </c>
      <c r="M28" s="2" t="s">
        <v>16</v>
      </c>
      <c r="N28" s="2" t="s">
        <v>72</v>
      </c>
      <c r="O28" s="8" t="s">
        <v>85</v>
      </c>
    </row>
    <row r="29" spans="1:15" ht="25.5" customHeight="1">
      <c r="A29" s="73">
        <v>5</v>
      </c>
      <c r="B29" s="73">
        <v>6</v>
      </c>
      <c r="C29" s="73" t="s">
        <v>11</v>
      </c>
      <c r="D29" s="73">
        <v>1</v>
      </c>
      <c r="E29" s="9">
        <v>6009</v>
      </c>
      <c r="F29" s="9" t="s">
        <v>111</v>
      </c>
      <c r="G29" s="9">
        <v>111</v>
      </c>
      <c r="H29" s="72" t="s">
        <v>111</v>
      </c>
      <c r="I29" s="72" t="s">
        <v>111</v>
      </c>
      <c r="J29" s="72" t="s">
        <v>13</v>
      </c>
      <c r="K29" s="72" t="s">
        <v>22</v>
      </c>
      <c r="L29" s="81" t="s">
        <v>56</v>
      </c>
      <c r="M29" s="2" t="s">
        <v>38</v>
      </c>
      <c r="N29" s="2"/>
      <c r="O29" s="8" t="s">
        <v>85</v>
      </c>
    </row>
    <row r="30" spans="1:15" ht="25.5" customHeight="1">
      <c r="A30" s="73">
        <v>5</v>
      </c>
      <c r="B30" s="73">
        <v>6</v>
      </c>
      <c r="C30" s="73" t="s">
        <v>11</v>
      </c>
      <c r="D30" s="73">
        <v>1</v>
      </c>
      <c r="E30" s="9">
        <v>5984</v>
      </c>
      <c r="F30" s="9" t="s">
        <v>111</v>
      </c>
      <c r="G30" s="9">
        <v>8</v>
      </c>
      <c r="H30" s="72" t="s">
        <v>111</v>
      </c>
      <c r="I30" s="72" t="s">
        <v>111</v>
      </c>
      <c r="J30" s="72" t="s">
        <v>13</v>
      </c>
      <c r="K30" s="72" t="s">
        <v>22</v>
      </c>
      <c r="L30" s="3" t="s">
        <v>15</v>
      </c>
      <c r="M30" s="2" t="s">
        <v>31</v>
      </c>
      <c r="N30" s="2" t="s">
        <v>32</v>
      </c>
      <c r="O30" s="8" t="s">
        <v>85</v>
      </c>
    </row>
    <row r="31" spans="1:15" ht="25.5" customHeight="1">
      <c r="A31" s="73">
        <v>5</v>
      </c>
      <c r="B31" s="73">
        <v>6</v>
      </c>
      <c r="C31" s="73" t="s">
        <v>11</v>
      </c>
      <c r="D31" s="73">
        <v>1</v>
      </c>
      <c r="E31" s="9">
        <v>144</v>
      </c>
      <c r="F31" s="9" t="s">
        <v>111</v>
      </c>
      <c r="G31" s="16">
        <v>1091</v>
      </c>
      <c r="H31" s="72" t="s">
        <v>49</v>
      </c>
      <c r="I31" s="72" t="s">
        <v>111</v>
      </c>
      <c r="J31" s="72" t="s">
        <v>50</v>
      </c>
      <c r="K31" s="3" t="s">
        <v>47</v>
      </c>
      <c r="L31" s="81" t="s">
        <v>56</v>
      </c>
      <c r="M31" s="2" t="s">
        <v>16</v>
      </c>
      <c r="N31" s="2" t="s">
        <v>72</v>
      </c>
      <c r="O31" s="8" t="s">
        <v>85</v>
      </c>
    </row>
    <row r="32" spans="1:15" ht="25.5" customHeight="1">
      <c r="A32" s="73">
        <v>5</v>
      </c>
      <c r="B32" s="73">
        <v>6</v>
      </c>
      <c r="C32" s="73" t="s">
        <v>11</v>
      </c>
      <c r="D32" s="73">
        <v>1</v>
      </c>
      <c r="E32" s="9">
        <v>6000</v>
      </c>
      <c r="F32" s="9" t="s">
        <v>111</v>
      </c>
      <c r="G32" s="9">
        <v>393</v>
      </c>
      <c r="H32" s="72" t="s">
        <v>111</v>
      </c>
      <c r="I32" s="72" t="s">
        <v>111</v>
      </c>
      <c r="J32" s="72" t="s">
        <v>13</v>
      </c>
      <c r="K32" s="3" t="s">
        <v>74</v>
      </c>
      <c r="L32" s="81" t="s">
        <v>56</v>
      </c>
      <c r="M32" s="2" t="s">
        <v>35</v>
      </c>
      <c r="N32" s="2" t="s">
        <v>36</v>
      </c>
      <c r="O32" s="8" t="s">
        <v>85</v>
      </c>
    </row>
    <row r="33" spans="1:15" ht="25.5" customHeight="1">
      <c r="A33" s="73">
        <v>5</v>
      </c>
      <c r="B33" s="73">
        <v>6</v>
      </c>
      <c r="C33" s="73" t="s">
        <v>11</v>
      </c>
      <c r="D33" s="73">
        <v>1</v>
      </c>
      <c r="E33" s="9">
        <v>5710</v>
      </c>
      <c r="F33" s="9" t="s">
        <v>111</v>
      </c>
      <c r="G33" s="9">
        <v>379</v>
      </c>
      <c r="H33" s="72" t="s">
        <v>46</v>
      </c>
      <c r="I33" s="72" t="s">
        <v>111</v>
      </c>
      <c r="J33" s="72" t="s">
        <v>13</v>
      </c>
      <c r="K33" s="3" t="s">
        <v>47</v>
      </c>
      <c r="L33" s="81" t="s">
        <v>56</v>
      </c>
      <c r="M33" s="2" t="s">
        <v>16</v>
      </c>
      <c r="N33" s="2" t="s">
        <v>72</v>
      </c>
      <c r="O33" s="8" t="s">
        <v>85</v>
      </c>
    </row>
    <row r="34" spans="1:15" ht="25.5" customHeight="1">
      <c r="A34" s="73">
        <v>5</v>
      </c>
      <c r="B34" s="73">
        <v>6</v>
      </c>
      <c r="C34" s="73" t="s">
        <v>11</v>
      </c>
      <c r="D34" s="73">
        <v>1</v>
      </c>
      <c r="E34" s="9">
        <v>6013</v>
      </c>
      <c r="F34" s="9" t="s">
        <v>111</v>
      </c>
      <c r="G34" s="9">
        <v>471</v>
      </c>
      <c r="H34" s="72" t="s">
        <v>111</v>
      </c>
      <c r="I34" s="72" t="s">
        <v>111</v>
      </c>
      <c r="J34" s="72" t="s">
        <v>13</v>
      </c>
      <c r="K34" s="72" t="s">
        <v>22</v>
      </c>
      <c r="L34" s="81" t="s">
        <v>56</v>
      </c>
      <c r="M34" s="2" t="s">
        <v>38</v>
      </c>
      <c r="N34" s="2"/>
      <c r="O34" s="8" t="s">
        <v>85</v>
      </c>
    </row>
    <row r="35" spans="1:15" ht="25.5" customHeight="1">
      <c r="A35" s="73">
        <v>5</v>
      </c>
      <c r="B35" s="73">
        <v>6</v>
      </c>
      <c r="C35" s="73" t="s">
        <v>11</v>
      </c>
      <c r="D35" s="73">
        <v>1</v>
      </c>
      <c r="E35" s="9">
        <v>6005</v>
      </c>
      <c r="F35" s="9" t="s">
        <v>111</v>
      </c>
      <c r="G35" s="9">
        <v>355</v>
      </c>
      <c r="H35" s="72" t="s">
        <v>111</v>
      </c>
      <c r="I35" s="3" t="s">
        <v>18</v>
      </c>
      <c r="J35" s="72" t="s">
        <v>13</v>
      </c>
      <c r="K35" s="72" t="s">
        <v>14</v>
      </c>
      <c r="L35" s="2" t="s">
        <v>76</v>
      </c>
      <c r="M35" s="2" t="s">
        <v>31</v>
      </c>
      <c r="N35" s="2" t="s">
        <v>37</v>
      </c>
      <c r="O35" s="8" t="s">
        <v>85</v>
      </c>
    </row>
    <row r="36" spans="1:15" ht="25.5" customHeight="1">
      <c r="A36" s="73">
        <v>5</v>
      </c>
      <c r="B36" s="73">
        <v>6</v>
      </c>
      <c r="C36" s="73" t="s">
        <v>11</v>
      </c>
      <c r="D36" s="73">
        <v>1</v>
      </c>
      <c r="E36" s="9">
        <v>6002</v>
      </c>
      <c r="F36" s="9" t="s">
        <v>111</v>
      </c>
      <c r="G36" s="9">
        <v>387</v>
      </c>
      <c r="H36" s="3" t="s">
        <v>18</v>
      </c>
      <c r="I36" s="72" t="s">
        <v>111</v>
      </c>
      <c r="J36" s="72" t="s">
        <v>13</v>
      </c>
      <c r="K36" s="3" t="s">
        <v>14</v>
      </c>
      <c r="L36" s="81" t="s">
        <v>56</v>
      </c>
      <c r="M36" s="2" t="s">
        <v>16</v>
      </c>
      <c r="N36" s="2" t="s">
        <v>17</v>
      </c>
      <c r="O36" s="8" t="s">
        <v>85</v>
      </c>
    </row>
    <row r="37" spans="1:15" ht="25.5" customHeight="1">
      <c r="A37" s="73">
        <v>5</v>
      </c>
      <c r="B37" s="73">
        <v>6</v>
      </c>
      <c r="C37" s="73" t="s">
        <v>11</v>
      </c>
      <c r="D37" s="73">
        <v>1</v>
      </c>
      <c r="E37" s="9">
        <v>5684</v>
      </c>
      <c r="F37" s="9" t="s">
        <v>111</v>
      </c>
      <c r="G37" s="9">
        <v>158</v>
      </c>
      <c r="H37" s="72" t="s">
        <v>111</v>
      </c>
      <c r="I37" s="3" t="s">
        <v>18</v>
      </c>
      <c r="J37" s="72" t="s">
        <v>13</v>
      </c>
      <c r="K37" s="72" t="s">
        <v>22</v>
      </c>
      <c r="L37" s="81" t="s">
        <v>46</v>
      </c>
      <c r="M37" s="2" t="s">
        <v>31</v>
      </c>
      <c r="N37" s="2" t="s">
        <v>32</v>
      </c>
      <c r="O37" s="8" t="s">
        <v>85</v>
      </c>
    </row>
    <row r="38" spans="1:15" ht="25.5" customHeight="1">
      <c r="A38" s="73">
        <v>5</v>
      </c>
      <c r="B38" s="73">
        <v>6</v>
      </c>
      <c r="C38" s="73" t="s">
        <v>11</v>
      </c>
      <c r="D38" s="73">
        <v>1</v>
      </c>
      <c r="E38" s="9">
        <v>6063</v>
      </c>
      <c r="F38" s="9" t="s">
        <v>111</v>
      </c>
      <c r="G38" s="9">
        <v>189</v>
      </c>
      <c r="H38" s="72" t="s">
        <v>111</v>
      </c>
      <c r="I38" s="72" t="s">
        <v>111</v>
      </c>
      <c r="J38" s="72" t="s">
        <v>13</v>
      </c>
      <c r="K38" s="72" t="s">
        <v>22</v>
      </c>
      <c r="L38" s="81" t="s">
        <v>56</v>
      </c>
      <c r="M38" s="2" t="s">
        <v>38</v>
      </c>
      <c r="N38" s="2"/>
      <c r="O38" s="8" t="s">
        <v>85</v>
      </c>
    </row>
    <row r="39" spans="1:15" ht="25.5" customHeight="1">
      <c r="A39" s="73">
        <v>5</v>
      </c>
      <c r="B39" s="73">
        <v>6</v>
      </c>
      <c r="C39" s="73" t="s">
        <v>11</v>
      </c>
      <c r="D39" s="73">
        <v>1</v>
      </c>
      <c r="E39" s="9">
        <v>436</v>
      </c>
      <c r="F39" s="9" t="s">
        <v>111</v>
      </c>
      <c r="G39" s="16">
        <v>2217</v>
      </c>
      <c r="H39" s="72" t="s">
        <v>111</v>
      </c>
      <c r="I39" s="72" t="s">
        <v>111</v>
      </c>
      <c r="J39" s="72" t="s">
        <v>13</v>
      </c>
      <c r="K39" s="3" t="s">
        <v>19</v>
      </c>
      <c r="L39" s="81" t="s">
        <v>56</v>
      </c>
      <c r="M39" s="2" t="s">
        <v>16</v>
      </c>
      <c r="N39" s="2" t="s">
        <v>72</v>
      </c>
      <c r="O39" s="8" t="s">
        <v>85</v>
      </c>
    </row>
    <row r="40" spans="1:15" ht="25.5" customHeight="1">
      <c r="A40" s="73">
        <v>5</v>
      </c>
      <c r="B40" s="73">
        <v>6</v>
      </c>
      <c r="C40" s="73" t="s">
        <v>11</v>
      </c>
      <c r="D40" s="73">
        <v>1</v>
      </c>
      <c r="E40" s="9">
        <v>5689</v>
      </c>
      <c r="F40" s="9" t="s">
        <v>111</v>
      </c>
      <c r="G40" s="9">
        <v>218</v>
      </c>
      <c r="H40" s="3" t="s">
        <v>33</v>
      </c>
      <c r="I40" s="72" t="s">
        <v>111</v>
      </c>
      <c r="J40" s="72" t="s">
        <v>13</v>
      </c>
      <c r="K40" s="3" t="s">
        <v>14</v>
      </c>
      <c r="L40" s="81" t="s">
        <v>56</v>
      </c>
      <c r="M40" s="2" t="s">
        <v>16</v>
      </c>
      <c r="N40" s="2" t="s">
        <v>17</v>
      </c>
      <c r="O40" s="8" t="s">
        <v>85</v>
      </c>
    </row>
    <row r="41" spans="1:15" ht="25.5" customHeight="1">
      <c r="A41" s="73">
        <v>5</v>
      </c>
      <c r="B41" s="73">
        <v>6</v>
      </c>
      <c r="C41" s="73" t="s">
        <v>48</v>
      </c>
      <c r="D41" s="73">
        <v>1</v>
      </c>
      <c r="E41" s="9">
        <v>145</v>
      </c>
      <c r="F41" s="9" t="s">
        <v>111</v>
      </c>
      <c r="G41" s="16">
        <v>1890</v>
      </c>
      <c r="H41" s="72" t="s">
        <v>46</v>
      </c>
      <c r="I41" s="72" t="s">
        <v>111</v>
      </c>
      <c r="J41" s="72" t="s">
        <v>13</v>
      </c>
      <c r="K41" s="3" t="s">
        <v>47</v>
      </c>
      <c r="L41" s="81" t="s">
        <v>56</v>
      </c>
      <c r="M41" s="2" t="s">
        <v>16</v>
      </c>
      <c r="N41" s="2" t="s">
        <v>72</v>
      </c>
      <c r="O41" s="8" t="s">
        <v>85</v>
      </c>
    </row>
    <row r="42" spans="1:15" ht="25.5" customHeight="1">
      <c r="A42" s="73">
        <v>5</v>
      </c>
      <c r="B42" s="73">
        <v>6</v>
      </c>
      <c r="C42" s="73" t="s">
        <v>11</v>
      </c>
      <c r="D42" s="73">
        <v>1</v>
      </c>
      <c r="E42" s="9">
        <v>480</v>
      </c>
      <c r="F42" s="9" t="s">
        <v>111</v>
      </c>
      <c r="G42" s="9">
        <v>46</v>
      </c>
      <c r="H42" s="72" t="s">
        <v>46</v>
      </c>
      <c r="I42" s="72" t="s">
        <v>111</v>
      </c>
      <c r="J42" s="72" t="s">
        <v>13</v>
      </c>
      <c r="K42" s="3" t="s">
        <v>47</v>
      </c>
      <c r="L42" s="81" t="s">
        <v>56</v>
      </c>
      <c r="M42" s="2" t="s">
        <v>16</v>
      </c>
      <c r="N42" s="2" t="s">
        <v>72</v>
      </c>
      <c r="O42" s="8" t="s">
        <v>85</v>
      </c>
    </row>
    <row r="43" spans="1:15" ht="25.5" customHeight="1">
      <c r="A43" s="73">
        <v>5</v>
      </c>
      <c r="B43" s="73">
        <v>6</v>
      </c>
      <c r="C43" s="73" t="s">
        <v>11</v>
      </c>
      <c r="D43" s="73">
        <v>1</v>
      </c>
      <c r="E43" s="9">
        <v>146</v>
      </c>
      <c r="F43" s="9" t="s">
        <v>111</v>
      </c>
      <c r="G43" s="16">
        <v>1473</v>
      </c>
      <c r="H43" s="3" t="s">
        <v>12</v>
      </c>
      <c r="I43" s="2" t="s">
        <v>111</v>
      </c>
      <c r="J43" s="2" t="s">
        <v>13</v>
      </c>
      <c r="K43" s="3" t="s">
        <v>14</v>
      </c>
      <c r="L43" s="3" t="s">
        <v>15</v>
      </c>
      <c r="M43" s="2" t="s">
        <v>16</v>
      </c>
      <c r="N43" s="2" t="s">
        <v>17</v>
      </c>
      <c r="O43" s="8" t="s">
        <v>85</v>
      </c>
    </row>
    <row r="44" spans="1:15" ht="25.5" customHeight="1">
      <c r="A44" s="73">
        <v>5</v>
      </c>
      <c r="B44" s="73">
        <v>6</v>
      </c>
      <c r="C44" s="73" t="s">
        <v>11</v>
      </c>
      <c r="D44" s="73">
        <v>1</v>
      </c>
      <c r="E44" s="9">
        <v>6011</v>
      </c>
      <c r="F44" s="9" t="s">
        <v>111</v>
      </c>
      <c r="G44" s="9">
        <v>136</v>
      </c>
      <c r="H44" s="72" t="s">
        <v>111</v>
      </c>
      <c r="I44" s="72" t="s">
        <v>111</v>
      </c>
      <c r="J44" s="72" t="s">
        <v>13</v>
      </c>
      <c r="K44" s="72" t="s">
        <v>22</v>
      </c>
      <c r="L44" s="81" t="s">
        <v>56</v>
      </c>
      <c r="M44" s="2" t="s">
        <v>38</v>
      </c>
      <c r="N44" s="2"/>
      <c r="O44" s="8" t="s">
        <v>85</v>
      </c>
    </row>
    <row r="45" spans="1:15" ht="25.5" customHeight="1">
      <c r="A45" s="73">
        <v>5</v>
      </c>
      <c r="B45" s="73">
        <v>6</v>
      </c>
      <c r="C45" s="73" t="s">
        <v>11</v>
      </c>
      <c r="D45" s="73">
        <v>1</v>
      </c>
      <c r="E45" s="9">
        <v>6023</v>
      </c>
      <c r="F45" s="9" t="s">
        <v>111</v>
      </c>
      <c r="G45" s="9">
        <v>225</v>
      </c>
      <c r="H45" s="72" t="s">
        <v>111</v>
      </c>
      <c r="I45" s="72" t="s">
        <v>111</v>
      </c>
      <c r="J45" s="72" t="s">
        <v>13</v>
      </c>
      <c r="K45" s="72" t="s">
        <v>22</v>
      </c>
      <c r="L45" s="81" t="s">
        <v>56</v>
      </c>
      <c r="M45" s="2" t="s">
        <v>38</v>
      </c>
      <c r="N45" s="2"/>
      <c r="O45" s="8" t="s">
        <v>85</v>
      </c>
    </row>
    <row r="46" spans="1:15" ht="25.5" customHeight="1">
      <c r="A46" s="73">
        <v>5</v>
      </c>
      <c r="B46" s="73">
        <v>6</v>
      </c>
      <c r="C46" s="73" t="s">
        <v>11</v>
      </c>
      <c r="D46" s="73">
        <v>1</v>
      </c>
      <c r="E46" s="9">
        <v>5981</v>
      </c>
      <c r="F46" s="9" t="s">
        <v>111</v>
      </c>
      <c r="G46" s="9">
        <v>954</v>
      </c>
      <c r="H46" s="3" t="s">
        <v>34</v>
      </c>
      <c r="I46" s="72" t="s">
        <v>111</v>
      </c>
      <c r="J46" s="72" t="s">
        <v>13</v>
      </c>
      <c r="K46" s="72" t="s">
        <v>22</v>
      </c>
      <c r="L46" s="2" t="s">
        <v>76</v>
      </c>
      <c r="M46" s="2" t="s">
        <v>31</v>
      </c>
      <c r="N46" s="2" t="s">
        <v>32</v>
      </c>
      <c r="O46" s="8" t="s">
        <v>85</v>
      </c>
    </row>
    <row r="47" spans="1:15" ht="25.5" customHeight="1">
      <c r="A47" s="73">
        <v>5</v>
      </c>
      <c r="B47" s="73">
        <v>6</v>
      </c>
      <c r="C47" s="73" t="s">
        <v>11</v>
      </c>
      <c r="D47" s="73">
        <v>1</v>
      </c>
      <c r="E47" s="9">
        <v>6025</v>
      </c>
      <c r="F47" s="9" t="s">
        <v>111</v>
      </c>
      <c r="G47" s="9">
        <v>504</v>
      </c>
      <c r="H47" s="72" t="s">
        <v>111</v>
      </c>
      <c r="I47" s="72" t="s">
        <v>111</v>
      </c>
      <c r="J47" s="72" t="s">
        <v>13</v>
      </c>
      <c r="K47" s="72" t="s">
        <v>22</v>
      </c>
      <c r="L47" s="81" t="s">
        <v>56</v>
      </c>
      <c r="M47" s="2" t="s">
        <v>38</v>
      </c>
      <c r="N47" s="2"/>
      <c r="O47" s="8" t="s">
        <v>85</v>
      </c>
    </row>
    <row r="48" spans="1:15" ht="25.5" customHeight="1">
      <c r="A48" s="73">
        <v>5</v>
      </c>
      <c r="B48" s="73">
        <v>6</v>
      </c>
      <c r="C48" s="73" t="s">
        <v>48</v>
      </c>
      <c r="D48" s="73">
        <v>1</v>
      </c>
      <c r="E48" s="9">
        <v>5815</v>
      </c>
      <c r="F48" s="9" t="s">
        <v>111</v>
      </c>
      <c r="G48" s="9">
        <v>254</v>
      </c>
      <c r="H48" s="72" t="s">
        <v>46</v>
      </c>
      <c r="I48" s="72" t="s">
        <v>111</v>
      </c>
      <c r="J48" s="72" t="s">
        <v>13</v>
      </c>
      <c r="K48" s="3" t="s">
        <v>47</v>
      </c>
      <c r="L48" s="81" t="s">
        <v>56</v>
      </c>
      <c r="M48" s="2" t="s">
        <v>16</v>
      </c>
      <c r="N48" s="2" t="s">
        <v>72</v>
      </c>
      <c r="O48" s="8" t="s">
        <v>85</v>
      </c>
    </row>
    <row r="49" spans="1:15" ht="25.5" customHeight="1">
      <c r="A49" s="73">
        <v>5</v>
      </c>
      <c r="B49" s="73">
        <v>6</v>
      </c>
      <c r="C49" s="73" t="s">
        <v>11</v>
      </c>
      <c r="D49" s="73">
        <v>1</v>
      </c>
      <c r="E49" s="9">
        <v>5712</v>
      </c>
      <c r="F49" s="9" t="s">
        <v>111</v>
      </c>
      <c r="G49" s="9">
        <v>164</v>
      </c>
      <c r="H49" s="72" t="s">
        <v>46</v>
      </c>
      <c r="I49" s="72" t="s">
        <v>111</v>
      </c>
      <c r="J49" s="72" t="s">
        <v>13</v>
      </c>
      <c r="K49" s="3" t="s">
        <v>47</v>
      </c>
      <c r="L49" s="81" t="s">
        <v>56</v>
      </c>
      <c r="M49" s="2" t="s">
        <v>16</v>
      </c>
      <c r="N49" s="2" t="s">
        <v>72</v>
      </c>
      <c r="O49" s="8" t="s">
        <v>85</v>
      </c>
    </row>
    <row r="50" spans="1:15" ht="25.5" customHeight="1">
      <c r="A50" s="73">
        <v>5</v>
      </c>
      <c r="B50" s="73">
        <v>6</v>
      </c>
      <c r="C50" s="73" t="s">
        <v>11</v>
      </c>
      <c r="D50" s="73">
        <v>1</v>
      </c>
      <c r="E50" s="9">
        <v>5983</v>
      </c>
      <c r="F50" s="9" t="s">
        <v>111</v>
      </c>
      <c r="G50" s="9">
        <v>235</v>
      </c>
      <c r="H50" s="72" t="s">
        <v>111</v>
      </c>
      <c r="I50" s="72" t="s">
        <v>111</v>
      </c>
      <c r="J50" s="72" t="s">
        <v>13</v>
      </c>
      <c r="K50" s="72" t="s">
        <v>22</v>
      </c>
      <c r="L50" s="3" t="s">
        <v>15</v>
      </c>
      <c r="M50" s="2" t="s">
        <v>31</v>
      </c>
      <c r="N50" s="2" t="s">
        <v>32</v>
      </c>
      <c r="O50" s="8" t="s">
        <v>85</v>
      </c>
    </row>
    <row r="51" spans="1:15" ht="25.5" customHeight="1">
      <c r="A51" s="73">
        <v>5</v>
      </c>
      <c r="B51" s="73">
        <v>6</v>
      </c>
      <c r="C51" s="73" t="s">
        <v>11</v>
      </c>
      <c r="D51" s="73">
        <v>1</v>
      </c>
      <c r="E51" s="9">
        <v>6001</v>
      </c>
      <c r="F51" s="9" t="s">
        <v>111</v>
      </c>
      <c r="G51" s="9">
        <v>356</v>
      </c>
      <c r="H51" s="3" t="s">
        <v>18</v>
      </c>
      <c r="I51" s="72" t="s">
        <v>111</v>
      </c>
      <c r="J51" s="72" t="s">
        <v>13</v>
      </c>
      <c r="K51" s="3" t="s">
        <v>14</v>
      </c>
      <c r="L51" s="3" t="s">
        <v>75</v>
      </c>
      <c r="M51" s="2" t="s">
        <v>16</v>
      </c>
      <c r="N51" s="2" t="s">
        <v>17</v>
      </c>
      <c r="O51" s="8" t="s">
        <v>85</v>
      </c>
    </row>
    <row r="52" spans="1:15" ht="25.5" customHeight="1">
      <c r="A52" s="73">
        <v>5</v>
      </c>
      <c r="B52" s="73">
        <v>6</v>
      </c>
      <c r="C52" s="73" t="s">
        <v>11</v>
      </c>
      <c r="D52" s="73">
        <v>1</v>
      </c>
      <c r="E52" s="9">
        <v>242</v>
      </c>
      <c r="F52" s="9" t="s">
        <v>111</v>
      </c>
      <c r="G52" s="16">
        <v>1365</v>
      </c>
      <c r="H52" s="2" t="s">
        <v>111</v>
      </c>
      <c r="I52" s="2" t="s">
        <v>111</v>
      </c>
      <c r="J52" s="2" t="s">
        <v>13</v>
      </c>
      <c r="K52" s="3" t="s">
        <v>19</v>
      </c>
      <c r="L52" s="81" t="s">
        <v>56</v>
      </c>
      <c r="M52" s="2" t="s">
        <v>16</v>
      </c>
      <c r="N52" s="2" t="s">
        <v>72</v>
      </c>
      <c r="O52" s="8" t="s">
        <v>85</v>
      </c>
    </row>
    <row r="53" spans="1:15" ht="25.5" customHeight="1">
      <c r="A53" s="73">
        <v>5</v>
      </c>
      <c r="B53" s="73">
        <v>6</v>
      </c>
      <c r="C53" s="73" t="s">
        <v>11</v>
      </c>
      <c r="D53" s="73">
        <v>1</v>
      </c>
      <c r="E53" s="9">
        <v>6007</v>
      </c>
      <c r="F53" s="9" t="s">
        <v>111</v>
      </c>
      <c r="G53" s="9">
        <v>128</v>
      </c>
      <c r="H53" s="72" t="s">
        <v>111</v>
      </c>
      <c r="I53" s="72" t="s">
        <v>111</v>
      </c>
      <c r="J53" s="72" t="s">
        <v>13</v>
      </c>
      <c r="K53" s="72" t="s">
        <v>22</v>
      </c>
      <c r="L53" s="81" t="s">
        <v>56</v>
      </c>
      <c r="M53" s="2" t="s">
        <v>38</v>
      </c>
      <c r="N53" s="2"/>
      <c r="O53" s="8" t="s">
        <v>85</v>
      </c>
    </row>
    <row r="54" spans="1:15" ht="25.5" customHeight="1">
      <c r="A54" s="73" t="s">
        <v>295</v>
      </c>
      <c r="B54" s="73" t="s">
        <v>296</v>
      </c>
      <c r="C54" s="73" t="s">
        <v>44</v>
      </c>
      <c r="D54" s="73">
        <v>46</v>
      </c>
      <c r="E54" s="9">
        <v>235</v>
      </c>
      <c r="F54" s="9" t="s">
        <v>111</v>
      </c>
      <c r="G54" s="16">
        <v>9882</v>
      </c>
      <c r="H54" s="3" t="s">
        <v>45</v>
      </c>
      <c r="I54" s="72" t="s">
        <v>111</v>
      </c>
      <c r="J54" s="3" t="s">
        <v>21</v>
      </c>
      <c r="K54" s="72" t="s">
        <v>22</v>
      </c>
      <c r="L54" s="81" t="s">
        <v>46</v>
      </c>
      <c r="M54" s="2" t="s">
        <v>16</v>
      </c>
      <c r="N54" s="2" t="s">
        <v>24</v>
      </c>
      <c r="O54" s="8" t="s">
        <v>85</v>
      </c>
    </row>
    <row r="55" spans="1:15" ht="25.5" customHeight="1">
      <c r="A55" s="73">
        <v>5</v>
      </c>
      <c r="B55" s="73">
        <v>7</v>
      </c>
      <c r="C55" s="73" t="s">
        <v>44</v>
      </c>
      <c r="D55" s="73">
        <v>46</v>
      </c>
      <c r="E55" s="9">
        <v>379</v>
      </c>
      <c r="F55" s="9" t="s">
        <v>111</v>
      </c>
      <c r="G55" s="16">
        <v>6450</v>
      </c>
      <c r="H55" s="72" t="s">
        <v>111</v>
      </c>
      <c r="I55" s="72" t="s">
        <v>111</v>
      </c>
      <c r="J55" s="3" t="s">
        <v>21</v>
      </c>
      <c r="K55" s="72" t="s">
        <v>22</v>
      </c>
      <c r="L55" s="81" t="s">
        <v>56</v>
      </c>
      <c r="M55" s="2" t="s">
        <v>16</v>
      </c>
      <c r="N55" s="2" t="s">
        <v>24</v>
      </c>
      <c r="O55" s="8" t="s">
        <v>85</v>
      </c>
    </row>
    <row r="56" spans="1:15" ht="25.5" customHeight="1">
      <c r="A56" s="73">
        <v>5</v>
      </c>
      <c r="B56" s="73">
        <v>7</v>
      </c>
      <c r="C56" s="73" t="s">
        <v>44</v>
      </c>
      <c r="D56" s="73">
        <v>46</v>
      </c>
      <c r="E56" s="9">
        <v>236</v>
      </c>
      <c r="F56" s="9" t="s">
        <v>111</v>
      </c>
      <c r="G56" s="16">
        <v>13577</v>
      </c>
      <c r="H56" s="72" t="s">
        <v>46</v>
      </c>
      <c r="I56" s="72" t="s">
        <v>111</v>
      </c>
      <c r="J56" s="3" t="s">
        <v>21</v>
      </c>
      <c r="K56" s="3" t="s">
        <v>47</v>
      </c>
      <c r="L56" s="81" t="s">
        <v>56</v>
      </c>
      <c r="M56" s="2" t="s">
        <v>16</v>
      </c>
      <c r="N56" s="2" t="s">
        <v>72</v>
      </c>
      <c r="O56" s="8" t="s">
        <v>85</v>
      </c>
    </row>
    <row r="57" spans="1:15" ht="25.5" customHeight="1">
      <c r="A57" s="73">
        <v>4</v>
      </c>
      <c r="B57" s="73">
        <v>40</v>
      </c>
      <c r="C57" s="73" t="s">
        <v>20</v>
      </c>
      <c r="D57" s="73">
        <v>4</v>
      </c>
      <c r="E57" s="9">
        <v>215</v>
      </c>
      <c r="F57" s="9" t="s">
        <v>111</v>
      </c>
      <c r="G57" s="16">
        <v>13774</v>
      </c>
      <c r="H57" s="72" t="s">
        <v>111</v>
      </c>
      <c r="I57" s="72" t="s">
        <v>111</v>
      </c>
      <c r="J57" s="72" t="s">
        <v>51</v>
      </c>
      <c r="K57" s="72" t="s">
        <v>22</v>
      </c>
      <c r="L57" s="81" t="s">
        <v>52</v>
      </c>
      <c r="M57" s="2" t="s">
        <v>38</v>
      </c>
      <c r="N57" s="4"/>
      <c r="O57" s="8" t="s">
        <v>85</v>
      </c>
    </row>
    <row r="58" spans="1:15" ht="25.5" customHeight="1">
      <c r="A58" s="73">
        <v>4</v>
      </c>
      <c r="B58" s="73">
        <v>41</v>
      </c>
      <c r="C58" s="73" t="s">
        <v>20</v>
      </c>
      <c r="D58" s="73">
        <v>31</v>
      </c>
      <c r="E58" s="9">
        <v>92</v>
      </c>
      <c r="F58" s="9" t="s">
        <v>111</v>
      </c>
      <c r="G58" s="16">
        <v>3280</v>
      </c>
      <c r="H58" s="72" t="s">
        <v>111</v>
      </c>
      <c r="I58" s="72" t="s">
        <v>111</v>
      </c>
      <c r="J58" s="72" t="s">
        <v>51</v>
      </c>
      <c r="K58" s="72" t="s">
        <v>22</v>
      </c>
      <c r="L58" s="81" t="s">
        <v>52</v>
      </c>
      <c r="M58" s="2" t="s">
        <v>38</v>
      </c>
      <c r="N58" s="4"/>
      <c r="O58" s="8" t="s">
        <v>85</v>
      </c>
    </row>
    <row r="59" spans="1:15" ht="25.5" customHeight="1">
      <c r="A59" s="73">
        <v>4</v>
      </c>
      <c r="B59" s="73">
        <v>45</v>
      </c>
      <c r="C59" s="73" t="s">
        <v>20</v>
      </c>
      <c r="D59" s="73">
        <v>4</v>
      </c>
      <c r="E59" s="9">
        <v>2</v>
      </c>
      <c r="F59" s="9" t="s">
        <v>38</v>
      </c>
      <c r="G59" s="101">
        <v>56452</v>
      </c>
      <c r="H59" s="3" t="s">
        <v>78</v>
      </c>
      <c r="I59" s="72" t="s">
        <v>111</v>
      </c>
      <c r="J59" s="72" t="s">
        <v>51</v>
      </c>
      <c r="K59" s="72" t="s">
        <v>22</v>
      </c>
      <c r="L59" s="81" t="s">
        <v>52</v>
      </c>
      <c r="M59" s="2" t="s">
        <v>16</v>
      </c>
      <c r="N59" s="4" t="s">
        <v>53</v>
      </c>
      <c r="O59" s="8" t="s">
        <v>85</v>
      </c>
    </row>
    <row r="60" spans="1:15" ht="25.5" customHeight="1">
      <c r="A60" s="73">
        <v>4</v>
      </c>
      <c r="B60" s="73">
        <v>45</v>
      </c>
      <c r="C60" s="73" t="s">
        <v>20</v>
      </c>
      <c r="D60" s="73">
        <v>4</v>
      </c>
      <c r="E60" s="9">
        <v>2</v>
      </c>
      <c r="F60" s="9" t="s">
        <v>31</v>
      </c>
      <c r="G60" s="101"/>
      <c r="H60" s="3" t="s">
        <v>54</v>
      </c>
      <c r="I60" s="72" t="s">
        <v>111</v>
      </c>
      <c r="J60" s="72" t="s">
        <v>51</v>
      </c>
      <c r="K60" s="72" t="s">
        <v>22</v>
      </c>
      <c r="L60" s="81" t="s">
        <v>52</v>
      </c>
      <c r="M60" s="2" t="s">
        <v>16</v>
      </c>
      <c r="N60" s="4" t="s">
        <v>53</v>
      </c>
      <c r="O60" s="8" t="s">
        <v>85</v>
      </c>
    </row>
    <row r="61" spans="1:15" ht="25.5" customHeight="1">
      <c r="A61" s="73">
        <v>4</v>
      </c>
      <c r="B61" s="73">
        <v>45</v>
      </c>
      <c r="C61" s="73" t="s">
        <v>20</v>
      </c>
      <c r="D61" s="73">
        <v>4</v>
      </c>
      <c r="E61" s="9">
        <v>2</v>
      </c>
      <c r="F61" s="9" t="s">
        <v>114</v>
      </c>
      <c r="G61" s="101"/>
      <c r="H61" s="3" t="s">
        <v>81</v>
      </c>
      <c r="I61" s="72" t="s">
        <v>111</v>
      </c>
      <c r="J61" s="72" t="s">
        <v>51</v>
      </c>
      <c r="K61" s="72" t="s">
        <v>22</v>
      </c>
      <c r="L61" s="81" t="s">
        <v>52</v>
      </c>
      <c r="M61" s="2" t="s">
        <v>16</v>
      </c>
      <c r="N61" s="4" t="s">
        <v>53</v>
      </c>
      <c r="O61" s="8" t="s">
        <v>85</v>
      </c>
    </row>
    <row r="62" spans="1:15" ht="25.5" customHeight="1">
      <c r="A62" s="73">
        <v>4</v>
      </c>
      <c r="B62" s="73">
        <v>45</v>
      </c>
      <c r="C62" s="73" t="s">
        <v>20</v>
      </c>
      <c r="D62" s="73">
        <v>4</v>
      </c>
      <c r="E62" s="9">
        <v>2</v>
      </c>
      <c r="F62" s="9" t="s">
        <v>16</v>
      </c>
      <c r="G62" s="101"/>
      <c r="H62" s="3" t="s">
        <v>82</v>
      </c>
      <c r="I62" s="72" t="s">
        <v>111</v>
      </c>
      <c r="J62" s="72" t="s">
        <v>51</v>
      </c>
      <c r="K62" s="72" t="s">
        <v>22</v>
      </c>
      <c r="L62" s="81" t="s">
        <v>52</v>
      </c>
      <c r="M62" s="2" t="s">
        <v>16</v>
      </c>
      <c r="N62" s="4" t="s">
        <v>53</v>
      </c>
      <c r="O62" s="8" t="s">
        <v>85</v>
      </c>
    </row>
    <row r="63" spans="1:15" ht="25.5" customHeight="1">
      <c r="A63" s="73">
        <v>4</v>
      </c>
      <c r="B63" s="73">
        <v>45</v>
      </c>
      <c r="C63" s="73" t="s">
        <v>20</v>
      </c>
      <c r="D63" s="73">
        <v>4</v>
      </c>
      <c r="E63" s="9">
        <v>2</v>
      </c>
      <c r="F63" s="9" t="s">
        <v>115</v>
      </c>
      <c r="G63" s="101"/>
      <c r="H63" s="3" t="s">
        <v>55</v>
      </c>
      <c r="I63" s="3" t="s">
        <v>12</v>
      </c>
      <c r="J63" s="72" t="s">
        <v>51</v>
      </c>
      <c r="K63" s="72" t="s">
        <v>22</v>
      </c>
      <c r="L63" s="81" t="s">
        <v>52</v>
      </c>
      <c r="M63" s="2" t="s">
        <v>16</v>
      </c>
      <c r="N63" s="4" t="s">
        <v>53</v>
      </c>
      <c r="O63" s="8" t="s">
        <v>85</v>
      </c>
    </row>
    <row r="64" spans="1:15" ht="25.5" customHeight="1">
      <c r="A64" s="73">
        <v>4</v>
      </c>
      <c r="B64" s="73">
        <v>45</v>
      </c>
      <c r="C64" s="73" t="s">
        <v>20</v>
      </c>
      <c r="D64" s="73">
        <v>4</v>
      </c>
      <c r="E64" s="9">
        <v>2</v>
      </c>
      <c r="F64" s="9" t="s">
        <v>116</v>
      </c>
      <c r="G64" s="101"/>
      <c r="H64" s="3" t="s">
        <v>80</v>
      </c>
      <c r="I64" s="3" t="s">
        <v>79</v>
      </c>
      <c r="J64" s="72" t="s">
        <v>51</v>
      </c>
      <c r="K64" s="72" t="s">
        <v>22</v>
      </c>
      <c r="L64" s="81" t="s">
        <v>52</v>
      </c>
      <c r="M64" s="2" t="s">
        <v>16</v>
      </c>
      <c r="N64" s="4" t="s">
        <v>53</v>
      </c>
      <c r="O64" s="8" t="s">
        <v>85</v>
      </c>
    </row>
    <row r="65" spans="1:15" ht="25.5" customHeight="1">
      <c r="A65" s="73">
        <v>4</v>
      </c>
      <c r="B65" s="73">
        <v>9</v>
      </c>
      <c r="C65" s="73" t="s">
        <v>286</v>
      </c>
      <c r="D65" s="73">
        <v>44</v>
      </c>
      <c r="E65" s="9">
        <v>79</v>
      </c>
      <c r="F65" s="9" t="s">
        <v>38</v>
      </c>
      <c r="G65" s="101">
        <v>10524</v>
      </c>
      <c r="H65" s="72" t="s">
        <v>111</v>
      </c>
      <c r="I65" s="72" t="s">
        <v>111</v>
      </c>
      <c r="J65" s="72" t="s">
        <v>51</v>
      </c>
      <c r="K65" s="72" t="s">
        <v>22</v>
      </c>
      <c r="L65" s="81" t="s">
        <v>46</v>
      </c>
      <c r="M65" s="2" t="s">
        <v>38</v>
      </c>
      <c r="N65" s="4"/>
      <c r="O65" s="8" t="s">
        <v>85</v>
      </c>
    </row>
    <row r="66" spans="1:15" ht="25.5" customHeight="1">
      <c r="A66" s="73">
        <v>4</v>
      </c>
      <c r="B66" s="73">
        <v>9</v>
      </c>
      <c r="C66" s="73" t="s">
        <v>286</v>
      </c>
      <c r="D66" s="73">
        <v>44</v>
      </c>
      <c r="E66" s="9">
        <v>79</v>
      </c>
      <c r="F66" s="9" t="s">
        <v>31</v>
      </c>
      <c r="G66" s="101"/>
      <c r="H66" s="72" t="s">
        <v>111</v>
      </c>
      <c r="I66" s="72" t="s">
        <v>111</v>
      </c>
      <c r="J66" s="72" t="s">
        <v>51</v>
      </c>
      <c r="K66" s="72" t="s">
        <v>22</v>
      </c>
      <c r="L66" s="81" t="s">
        <v>46</v>
      </c>
      <c r="M66" s="2" t="s">
        <v>38</v>
      </c>
      <c r="N66" s="4"/>
      <c r="O66" s="8" t="s">
        <v>85</v>
      </c>
    </row>
    <row r="67" spans="1:15" ht="25.5" customHeight="1">
      <c r="A67" s="73">
        <v>4</v>
      </c>
      <c r="B67" s="73">
        <v>8</v>
      </c>
      <c r="C67" s="73" t="s">
        <v>58</v>
      </c>
      <c r="D67" s="73">
        <v>39</v>
      </c>
      <c r="E67" s="9">
        <v>216</v>
      </c>
      <c r="F67" s="9" t="s">
        <v>111</v>
      </c>
      <c r="G67" s="16">
        <v>2526</v>
      </c>
      <c r="H67" s="72" t="s">
        <v>111</v>
      </c>
      <c r="I67" s="72" t="s">
        <v>111</v>
      </c>
      <c r="J67" s="72" t="s">
        <v>51</v>
      </c>
      <c r="K67" s="72" t="s">
        <v>22</v>
      </c>
      <c r="L67" s="72" t="s">
        <v>59</v>
      </c>
      <c r="M67" s="2" t="s">
        <v>38</v>
      </c>
      <c r="N67" s="4"/>
      <c r="O67" s="8" t="s">
        <v>85</v>
      </c>
    </row>
    <row r="68" spans="1:15" ht="25.5" customHeight="1">
      <c r="A68" s="73">
        <v>4</v>
      </c>
      <c r="B68" s="73">
        <v>17</v>
      </c>
      <c r="C68" s="73" t="s">
        <v>44</v>
      </c>
      <c r="D68" s="73">
        <v>15</v>
      </c>
      <c r="E68" s="9">
        <v>132</v>
      </c>
      <c r="F68" s="9" t="s">
        <v>111</v>
      </c>
      <c r="G68" s="16">
        <v>4538</v>
      </c>
      <c r="H68" s="72" t="s">
        <v>111</v>
      </c>
      <c r="I68" s="72" t="s">
        <v>111</v>
      </c>
      <c r="J68" s="72" t="s">
        <v>51</v>
      </c>
      <c r="K68" s="72" t="s">
        <v>22</v>
      </c>
      <c r="L68" s="81" t="s">
        <v>46</v>
      </c>
      <c r="M68" s="2" t="s">
        <v>38</v>
      </c>
      <c r="N68" s="4"/>
      <c r="O68" s="8" t="s">
        <v>85</v>
      </c>
    </row>
    <row r="69" spans="1:15" ht="25.5" customHeight="1">
      <c r="A69" s="73">
        <v>4</v>
      </c>
      <c r="B69" s="73">
        <v>14</v>
      </c>
      <c r="C69" s="73" t="s">
        <v>44</v>
      </c>
      <c r="D69" s="73">
        <v>5</v>
      </c>
      <c r="E69" s="9">
        <v>133</v>
      </c>
      <c r="F69" s="9" t="s">
        <v>111</v>
      </c>
      <c r="G69" s="16">
        <v>4434</v>
      </c>
      <c r="H69" s="3" t="s">
        <v>83</v>
      </c>
      <c r="I69" s="72" t="s">
        <v>111</v>
      </c>
      <c r="J69" s="72" t="s">
        <v>51</v>
      </c>
      <c r="K69" s="72" t="s">
        <v>22</v>
      </c>
      <c r="L69" s="81" t="s">
        <v>46</v>
      </c>
      <c r="M69" s="2" t="s">
        <v>16</v>
      </c>
      <c r="N69" s="4" t="s">
        <v>53</v>
      </c>
      <c r="O69" s="8" t="s">
        <v>85</v>
      </c>
    </row>
    <row r="70" spans="1:15" ht="25.5" customHeight="1">
      <c r="A70" s="73">
        <v>4</v>
      </c>
      <c r="B70" s="73">
        <v>10</v>
      </c>
      <c r="C70" s="73" t="s">
        <v>44</v>
      </c>
      <c r="D70" s="73">
        <v>15</v>
      </c>
      <c r="E70" s="9">
        <v>119</v>
      </c>
      <c r="F70" s="9" t="s">
        <v>281</v>
      </c>
      <c r="G70" s="101">
        <v>17108</v>
      </c>
      <c r="H70" s="3" t="s">
        <v>60</v>
      </c>
      <c r="I70" s="72" t="s">
        <v>111</v>
      </c>
      <c r="J70" s="72" t="s">
        <v>51</v>
      </c>
      <c r="K70" s="72" t="s">
        <v>22</v>
      </c>
      <c r="L70" s="81" t="s">
        <v>46</v>
      </c>
      <c r="M70" s="2" t="s">
        <v>31</v>
      </c>
      <c r="N70" s="4" t="s">
        <v>32</v>
      </c>
      <c r="O70" s="8" t="s">
        <v>85</v>
      </c>
    </row>
    <row r="71" spans="1:15" ht="25.5" customHeight="1">
      <c r="A71" s="73">
        <v>4</v>
      </c>
      <c r="B71" s="73">
        <v>10</v>
      </c>
      <c r="C71" s="73" t="s">
        <v>44</v>
      </c>
      <c r="D71" s="73">
        <v>15</v>
      </c>
      <c r="E71" s="9">
        <v>119</v>
      </c>
      <c r="F71" s="9" t="s">
        <v>282</v>
      </c>
      <c r="G71" s="101"/>
      <c r="H71" s="72" t="s">
        <v>111</v>
      </c>
      <c r="I71" s="72" t="s">
        <v>111</v>
      </c>
      <c r="J71" s="72" t="s">
        <v>51</v>
      </c>
      <c r="K71" s="72" t="s">
        <v>22</v>
      </c>
      <c r="L71" s="81" t="s">
        <v>46</v>
      </c>
      <c r="M71" s="2" t="s">
        <v>31</v>
      </c>
      <c r="N71" s="4" t="s">
        <v>32</v>
      </c>
      <c r="O71" s="8" t="s">
        <v>85</v>
      </c>
    </row>
    <row r="72" spans="1:15" ht="25.5" customHeight="1">
      <c r="A72" s="73">
        <v>4</v>
      </c>
      <c r="B72" s="73">
        <v>25</v>
      </c>
      <c r="C72" s="73" t="s">
        <v>44</v>
      </c>
      <c r="D72" s="73">
        <v>38</v>
      </c>
      <c r="E72" s="9">
        <v>160</v>
      </c>
      <c r="F72" s="9" t="s">
        <v>38</v>
      </c>
      <c r="G72" s="101">
        <v>20485</v>
      </c>
      <c r="H72" s="72" t="s">
        <v>111</v>
      </c>
      <c r="I72" s="72" t="s">
        <v>111</v>
      </c>
      <c r="J72" s="72" t="s">
        <v>51</v>
      </c>
      <c r="K72" s="72" t="s">
        <v>22</v>
      </c>
      <c r="L72" s="81" t="s">
        <v>56</v>
      </c>
      <c r="M72" s="2" t="s">
        <v>38</v>
      </c>
      <c r="N72" s="4"/>
      <c r="O72" s="8" t="s">
        <v>85</v>
      </c>
    </row>
    <row r="73" spans="1:15" ht="25.5" customHeight="1">
      <c r="A73" s="73">
        <v>4</v>
      </c>
      <c r="B73" s="73">
        <v>25</v>
      </c>
      <c r="C73" s="73" t="s">
        <v>44</v>
      </c>
      <c r="D73" s="73">
        <v>38</v>
      </c>
      <c r="E73" s="9">
        <v>160</v>
      </c>
      <c r="F73" s="9" t="s">
        <v>31</v>
      </c>
      <c r="G73" s="101"/>
      <c r="H73" s="72" t="s">
        <v>111</v>
      </c>
      <c r="I73" s="72" t="s">
        <v>111</v>
      </c>
      <c r="J73" s="72" t="s">
        <v>51</v>
      </c>
      <c r="K73" s="72" t="s">
        <v>22</v>
      </c>
      <c r="L73" s="81" t="s">
        <v>56</v>
      </c>
      <c r="M73" s="2" t="s">
        <v>38</v>
      </c>
      <c r="N73" s="4"/>
      <c r="O73" s="8" t="s">
        <v>85</v>
      </c>
    </row>
    <row r="74" spans="1:15" ht="25.5" customHeight="1">
      <c r="A74" s="73">
        <v>5</v>
      </c>
      <c r="B74" s="73">
        <v>6</v>
      </c>
      <c r="C74" s="73" t="s">
        <v>11</v>
      </c>
      <c r="D74" s="73">
        <v>1</v>
      </c>
      <c r="E74" s="9">
        <v>147</v>
      </c>
      <c r="F74" s="9" t="s">
        <v>111</v>
      </c>
      <c r="G74" s="9">
        <v>591</v>
      </c>
      <c r="H74" s="2" t="s">
        <v>111</v>
      </c>
      <c r="I74" s="3" t="s">
        <v>18</v>
      </c>
      <c r="J74" s="2" t="s">
        <v>13</v>
      </c>
      <c r="K74" s="3" t="s">
        <v>19</v>
      </c>
      <c r="L74" s="3" t="s">
        <v>15</v>
      </c>
      <c r="M74" s="2" t="s">
        <v>16</v>
      </c>
      <c r="N74" s="2" t="s">
        <v>72</v>
      </c>
      <c r="O74" s="8" t="s">
        <v>85</v>
      </c>
    </row>
    <row r="75" spans="1:15" ht="25.5" customHeight="1">
      <c r="A75" s="73">
        <v>5</v>
      </c>
      <c r="B75" s="73">
        <v>6</v>
      </c>
      <c r="C75" s="73" t="s">
        <v>11</v>
      </c>
      <c r="D75" s="73">
        <v>1</v>
      </c>
      <c r="E75" s="9">
        <v>6004</v>
      </c>
      <c r="F75" s="9" t="s">
        <v>111</v>
      </c>
      <c r="G75" s="9">
        <v>355</v>
      </c>
      <c r="H75" s="3" t="s">
        <v>18</v>
      </c>
      <c r="I75" s="72" t="s">
        <v>111</v>
      </c>
      <c r="J75" s="72" t="s">
        <v>13</v>
      </c>
      <c r="K75" s="3" t="s">
        <v>14</v>
      </c>
      <c r="L75" s="3" t="s">
        <v>15</v>
      </c>
      <c r="M75" s="2" t="s">
        <v>16</v>
      </c>
      <c r="N75" s="2" t="s">
        <v>17</v>
      </c>
      <c r="O75" s="8" t="s">
        <v>85</v>
      </c>
    </row>
    <row r="76" spans="1:15" ht="25.5" customHeight="1">
      <c r="A76" s="73">
        <v>5</v>
      </c>
      <c r="B76" s="73">
        <v>6</v>
      </c>
      <c r="C76" s="73" t="s">
        <v>11</v>
      </c>
      <c r="D76" s="73">
        <v>1</v>
      </c>
      <c r="E76" s="9">
        <v>6032</v>
      </c>
      <c r="F76" s="9" t="s">
        <v>111</v>
      </c>
      <c r="G76" s="9">
        <v>261</v>
      </c>
      <c r="H76" s="72" t="s">
        <v>111</v>
      </c>
      <c r="I76" s="72" t="s">
        <v>111</v>
      </c>
      <c r="J76" s="72" t="s">
        <v>13</v>
      </c>
      <c r="K76" s="72" t="s">
        <v>22</v>
      </c>
      <c r="L76" s="81" t="s">
        <v>56</v>
      </c>
      <c r="M76" s="2" t="s">
        <v>38</v>
      </c>
      <c r="N76" s="2"/>
      <c r="O76" s="8" t="s">
        <v>85</v>
      </c>
    </row>
    <row r="77" spans="1:15" ht="25.5" customHeight="1">
      <c r="A77" s="73">
        <v>4</v>
      </c>
      <c r="B77" s="73">
        <v>32</v>
      </c>
      <c r="C77" s="73" t="s">
        <v>44</v>
      </c>
      <c r="D77" s="73">
        <v>38</v>
      </c>
      <c r="E77" s="9">
        <v>89</v>
      </c>
      <c r="F77" s="9" t="s">
        <v>111</v>
      </c>
      <c r="G77" s="16">
        <v>4706</v>
      </c>
      <c r="H77" s="3" t="s">
        <v>42</v>
      </c>
      <c r="I77" s="3" t="s">
        <v>12</v>
      </c>
      <c r="J77" s="72" t="s">
        <v>51</v>
      </c>
      <c r="K77" s="72" t="s">
        <v>22</v>
      </c>
      <c r="L77" s="81" t="s">
        <v>56</v>
      </c>
      <c r="M77" s="2" t="s">
        <v>31</v>
      </c>
      <c r="N77" s="4" t="s">
        <v>32</v>
      </c>
      <c r="O77" s="8" t="s">
        <v>85</v>
      </c>
    </row>
    <row r="78" spans="1:15" ht="25.5" customHeight="1">
      <c r="A78" s="73">
        <v>4</v>
      </c>
      <c r="B78" s="73">
        <v>18</v>
      </c>
      <c r="C78" s="73" t="s">
        <v>44</v>
      </c>
      <c r="D78" s="73">
        <v>15</v>
      </c>
      <c r="E78" s="9">
        <v>91</v>
      </c>
      <c r="F78" s="9" t="s">
        <v>111</v>
      </c>
      <c r="G78" s="16">
        <v>8825</v>
      </c>
      <c r="H78" s="3" t="s">
        <v>42</v>
      </c>
      <c r="I78" s="72" t="s">
        <v>111</v>
      </c>
      <c r="J78" s="72" t="s">
        <v>51</v>
      </c>
      <c r="K78" s="72" t="s">
        <v>22</v>
      </c>
      <c r="L78" s="81" t="s">
        <v>46</v>
      </c>
      <c r="M78" s="2" t="s">
        <v>31</v>
      </c>
      <c r="N78" s="4" t="s">
        <v>32</v>
      </c>
      <c r="O78" s="8" t="s">
        <v>85</v>
      </c>
    </row>
    <row r="79" spans="1:15" ht="25.5" customHeight="1">
      <c r="A79" s="73">
        <v>4</v>
      </c>
      <c r="B79" s="73">
        <v>27</v>
      </c>
      <c r="C79" s="73" t="s">
        <v>44</v>
      </c>
      <c r="D79" s="73">
        <v>38</v>
      </c>
      <c r="E79" s="9">
        <v>172</v>
      </c>
      <c r="F79" s="9" t="s">
        <v>111</v>
      </c>
      <c r="G79" s="16">
        <v>10861</v>
      </c>
      <c r="H79" s="3" t="s">
        <v>57</v>
      </c>
      <c r="I79" s="72" t="s">
        <v>111</v>
      </c>
      <c r="J79" s="72" t="s">
        <v>51</v>
      </c>
      <c r="K79" s="72" t="s">
        <v>22</v>
      </c>
      <c r="L79" s="81" t="s">
        <v>46</v>
      </c>
      <c r="M79" s="2" t="s">
        <v>31</v>
      </c>
      <c r="N79" s="4" t="s">
        <v>32</v>
      </c>
      <c r="O79" s="8" t="s">
        <v>85</v>
      </c>
    </row>
    <row r="80" spans="1:15" ht="25.5" customHeight="1">
      <c r="A80" s="73">
        <v>4</v>
      </c>
      <c r="B80" s="73">
        <v>28</v>
      </c>
      <c r="C80" s="73" t="s">
        <v>44</v>
      </c>
      <c r="D80" s="73">
        <v>38</v>
      </c>
      <c r="E80" s="9">
        <v>197</v>
      </c>
      <c r="F80" s="9" t="s">
        <v>111</v>
      </c>
      <c r="G80" s="16">
        <v>13549</v>
      </c>
      <c r="H80" s="72" t="s">
        <v>111</v>
      </c>
      <c r="I80" s="72" t="s">
        <v>111</v>
      </c>
      <c r="J80" s="72" t="s">
        <v>51</v>
      </c>
      <c r="K80" s="72" t="s">
        <v>22</v>
      </c>
      <c r="L80" s="81" t="s">
        <v>46</v>
      </c>
      <c r="M80" s="2" t="s">
        <v>38</v>
      </c>
      <c r="N80" s="4"/>
      <c r="O80" s="8" t="s">
        <v>85</v>
      </c>
    </row>
    <row r="81" spans="1:15" ht="25.5" customHeight="1">
      <c r="A81" s="73">
        <v>4</v>
      </c>
      <c r="B81" s="73">
        <v>20</v>
      </c>
      <c r="C81" s="73" t="s">
        <v>44</v>
      </c>
      <c r="D81" s="73">
        <v>15</v>
      </c>
      <c r="E81" s="9">
        <v>218</v>
      </c>
      <c r="F81" s="9" t="s">
        <v>111</v>
      </c>
      <c r="G81" s="16">
        <v>4527</v>
      </c>
      <c r="H81" s="3" t="s">
        <v>60</v>
      </c>
      <c r="I81" s="72" t="s">
        <v>111</v>
      </c>
      <c r="J81" s="72" t="s">
        <v>51</v>
      </c>
      <c r="K81" s="72" t="s">
        <v>22</v>
      </c>
      <c r="L81" s="81" t="s">
        <v>46</v>
      </c>
      <c r="M81" s="2" t="s">
        <v>31</v>
      </c>
      <c r="N81" s="4" t="s">
        <v>32</v>
      </c>
      <c r="O81" s="8" t="s">
        <v>85</v>
      </c>
    </row>
    <row r="82" spans="1:15" ht="25.5" customHeight="1">
      <c r="A82" s="73">
        <v>4</v>
      </c>
      <c r="B82" s="73">
        <v>34</v>
      </c>
      <c r="C82" s="73" t="s">
        <v>44</v>
      </c>
      <c r="D82" s="73">
        <v>46</v>
      </c>
      <c r="E82" s="9">
        <v>233</v>
      </c>
      <c r="F82" s="9" t="s">
        <v>111</v>
      </c>
      <c r="G82" s="9">
        <v>946</v>
      </c>
      <c r="H82" s="3" t="s">
        <v>61</v>
      </c>
      <c r="I82" s="3" t="s">
        <v>12</v>
      </c>
      <c r="J82" s="72" t="s">
        <v>51</v>
      </c>
      <c r="K82" s="72" t="s">
        <v>22</v>
      </c>
      <c r="L82" s="81" t="s">
        <v>56</v>
      </c>
      <c r="M82" s="2" t="s">
        <v>31</v>
      </c>
      <c r="N82" s="4" t="s">
        <v>32</v>
      </c>
      <c r="O82" s="8" t="s">
        <v>85</v>
      </c>
    </row>
    <row r="83" spans="1:15" ht="25.5" customHeight="1">
      <c r="A83" s="73">
        <v>4</v>
      </c>
      <c r="B83" s="73">
        <v>13</v>
      </c>
      <c r="C83" s="73" t="s">
        <v>44</v>
      </c>
      <c r="D83" s="73">
        <v>5</v>
      </c>
      <c r="E83" s="9">
        <v>240</v>
      </c>
      <c r="F83" s="9" t="s">
        <v>111</v>
      </c>
      <c r="G83" s="16">
        <v>4424</v>
      </c>
      <c r="H83" s="72" t="s">
        <v>111</v>
      </c>
      <c r="I83" s="72" t="s">
        <v>111</v>
      </c>
      <c r="J83" s="72" t="s">
        <v>51</v>
      </c>
      <c r="K83" s="72" t="s">
        <v>22</v>
      </c>
      <c r="L83" s="72" t="s">
        <v>62</v>
      </c>
      <c r="M83" s="2" t="s">
        <v>38</v>
      </c>
      <c r="N83" s="4"/>
      <c r="O83" s="8" t="s">
        <v>85</v>
      </c>
    </row>
    <row r="84" spans="1:15" ht="25.5" customHeight="1">
      <c r="A84" s="73">
        <v>4</v>
      </c>
      <c r="B84" s="73">
        <v>37</v>
      </c>
      <c r="C84" s="73" t="s">
        <v>44</v>
      </c>
      <c r="D84" s="73">
        <v>46</v>
      </c>
      <c r="E84" s="9">
        <v>252</v>
      </c>
      <c r="F84" s="9" t="s">
        <v>111</v>
      </c>
      <c r="G84" s="16">
        <v>3872</v>
      </c>
      <c r="H84" s="3" t="s">
        <v>63</v>
      </c>
      <c r="I84" s="72" t="s">
        <v>111</v>
      </c>
      <c r="J84" s="72" t="s">
        <v>51</v>
      </c>
      <c r="K84" s="3" t="s">
        <v>14</v>
      </c>
      <c r="L84" s="81" t="s">
        <v>56</v>
      </c>
      <c r="M84" s="2" t="s">
        <v>31</v>
      </c>
      <c r="N84" s="4" t="s">
        <v>37</v>
      </c>
      <c r="O84" s="8" t="s">
        <v>85</v>
      </c>
    </row>
    <row r="85" spans="1:15" ht="25.5" customHeight="1">
      <c r="A85" s="73">
        <v>4</v>
      </c>
      <c r="B85" s="73">
        <v>21</v>
      </c>
      <c r="C85" s="73" t="s">
        <v>44</v>
      </c>
      <c r="D85" s="73">
        <v>15</v>
      </c>
      <c r="E85" s="9">
        <v>275</v>
      </c>
      <c r="F85" s="9" t="s">
        <v>111</v>
      </c>
      <c r="G85" s="16">
        <v>6755</v>
      </c>
      <c r="H85" s="3" t="s">
        <v>60</v>
      </c>
      <c r="I85" s="72" t="s">
        <v>111</v>
      </c>
      <c r="J85" s="72" t="s">
        <v>51</v>
      </c>
      <c r="K85" s="72" t="s">
        <v>22</v>
      </c>
      <c r="L85" s="2" t="s">
        <v>76</v>
      </c>
      <c r="M85" s="2" t="s">
        <v>31</v>
      </c>
      <c r="N85" s="4" t="s">
        <v>32</v>
      </c>
      <c r="O85" s="8" t="s">
        <v>85</v>
      </c>
    </row>
    <row r="86" spans="1:15" ht="25.5" customHeight="1">
      <c r="A86" s="73">
        <v>4</v>
      </c>
      <c r="B86" s="73">
        <v>23</v>
      </c>
      <c r="C86" s="73" t="s">
        <v>44</v>
      </c>
      <c r="D86" s="73">
        <v>15</v>
      </c>
      <c r="E86" s="9">
        <v>374</v>
      </c>
      <c r="F86" s="9" t="s">
        <v>111</v>
      </c>
      <c r="G86" s="16">
        <v>4870</v>
      </c>
      <c r="H86" s="3" t="s">
        <v>64</v>
      </c>
      <c r="I86" s="72" t="s">
        <v>111</v>
      </c>
      <c r="J86" s="72" t="s">
        <v>51</v>
      </c>
      <c r="K86" s="72" t="s">
        <v>22</v>
      </c>
      <c r="L86" s="81" t="s">
        <v>56</v>
      </c>
      <c r="M86" s="2" t="s">
        <v>31</v>
      </c>
      <c r="N86" s="4" t="s">
        <v>65</v>
      </c>
      <c r="O86" s="8" t="s">
        <v>85</v>
      </c>
    </row>
    <row r="87" spans="1:15" ht="25.5" customHeight="1">
      <c r="A87" s="75" t="s">
        <v>297</v>
      </c>
      <c r="B87" s="47" t="s">
        <v>298</v>
      </c>
      <c r="C87" s="73" t="s">
        <v>44</v>
      </c>
      <c r="D87" s="73">
        <v>15</v>
      </c>
      <c r="E87" s="9">
        <v>377</v>
      </c>
      <c r="F87" s="9" t="s">
        <v>111</v>
      </c>
      <c r="G87" s="16">
        <v>3217</v>
      </c>
      <c r="H87" s="72" t="s">
        <v>111</v>
      </c>
      <c r="I87" s="72" t="s">
        <v>111</v>
      </c>
      <c r="J87" s="72" t="s">
        <v>51</v>
      </c>
      <c r="K87" s="72" t="s">
        <v>22</v>
      </c>
      <c r="L87" s="2" t="s">
        <v>76</v>
      </c>
      <c r="M87" s="2" t="s">
        <v>38</v>
      </c>
      <c r="N87" s="4"/>
      <c r="O87" s="8" t="s">
        <v>85</v>
      </c>
    </row>
    <row r="88" spans="1:15" ht="25.5" customHeight="1">
      <c r="A88" s="73">
        <v>4</v>
      </c>
      <c r="B88" s="73">
        <v>12</v>
      </c>
      <c r="C88" s="73" t="s">
        <v>44</v>
      </c>
      <c r="D88" s="73">
        <v>5</v>
      </c>
      <c r="E88" s="9">
        <v>407</v>
      </c>
      <c r="F88" s="9" t="s">
        <v>111</v>
      </c>
      <c r="G88" s="9">
        <v>872</v>
      </c>
      <c r="H88" s="72" t="s">
        <v>111</v>
      </c>
      <c r="I88" s="72" t="s">
        <v>111</v>
      </c>
      <c r="J88" s="72" t="s">
        <v>51</v>
      </c>
      <c r="K88" s="72" t="s">
        <v>22</v>
      </c>
      <c r="L88" s="81" t="s">
        <v>46</v>
      </c>
      <c r="M88" s="2" t="s">
        <v>38</v>
      </c>
      <c r="N88" s="4"/>
      <c r="O88" s="8" t="s">
        <v>85</v>
      </c>
    </row>
    <row r="89" spans="1:15" ht="25.5" customHeight="1">
      <c r="A89" s="73">
        <v>4</v>
      </c>
      <c r="B89" s="73">
        <v>33</v>
      </c>
      <c r="C89" s="73" t="s">
        <v>44</v>
      </c>
      <c r="D89" s="73">
        <v>38</v>
      </c>
      <c r="E89" s="9">
        <v>441</v>
      </c>
      <c r="F89" s="9" t="s">
        <v>111</v>
      </c>
      <c r="G89" s="16">
        <v>3946</v>
      </c>
      <c r="H89" s="3" t="s">
        <v>66</v>
      </c>
      <c r="I89" s="72" t="s">
        <v>111</v>
      </c>
      <c r="J89" s="72" t="s">
        <v>51</v>
      </c>
      <c r="K89" s="72" t="s">
        <v>22</v>
      </c>
      <c r="L89" s="81" t="s">
        <v>56</v>
      </c>
      <c r="M89" s="2" t="s">
        <v>31</v>
      </c>
      <c r="N89" s="4" t="s">
        <v>32</v>
      </c>
      <c r="O89" s="8" t="s">
        <v>85</v>
      </c>
    </row>
    <row r="90" spans="1:15" ht="25.5" customHeight="1">
      <c r="A90" s="73">
        <v>4</v>
      </c>
      <c r="B90" s="73">
        <v>16</v>
      </c>
      <c r="C90" s="73" t="s">
        <v>44</v>
      </c>
      <c r="D90" s="73">
        <v>15</v>
      </c>
      <c r="E90" s="9">
        <v>471</v>
      </c>
      <c r="F90" s="9" t="s">
        <v>111</v>
      </c>
      <c r="G90" s="16">
        <v>2333</v>
      </c>
      <c r="H90" s="72" t="s">
        <v>111</v>
      </c>
      <c r="I90" s="72" t="s">
        <v>111</v>
      </c>
      <c r="J90" s="72" t="s">
        <v>51</v>
      </c>
      <c r="K90" s="72" t="s">
        <v>22</v>
      </c>
      <c r="L90" s="81" t="s">
        <v>46</v>
      </c>
      <c r="M90" s="2" t="s">
        <v>38</v>
      </c>
      <c r="N90" s="4"/>
      <c r="O90" s="8" t="s">
        <v>85</v>
      </c>
    </row>
    <row r="91" spans="1:15" ht="25.5" customHeight="1">
      <c r="A91" s="73">
        <v>4</v>
      </c>
      <c r="B91" s="73">
        <v>22</v>
      </c>
      <c r="C91" s="73" t="s">
        <v>44</v>
      </c>
      <c r="D91" s="73">
        <v>15</v>
      </c>
      <c r="E91" s="9">
        <v>519</v>
      </c>
      <c r="F91" s="9" t="s">
        <v>111</v>
      </c>
      <c r="G91" s="16">
        <v>7126</v>
      </c>
      <c r="H91" s="3" t="s">
        <v>60</v>
      </c>
      <c r="I91" s="72" t="s">
        <v>111</v>
      </c>
      <c r="J91" s="72" t="s">
        <v>51</v>
      </c>
      <c r="K91" s="72" t="s">
        <v>22</v>
      </c>
      <c r="L91" s="72" t="s">
        <v>67</v>
      </c>
      <c r="M91" s="2" t="s">
        <v>31</v>
      </c>
      <c r="N91" s="4" t="s">
        <v>32</v>
      </c>
      <c r="O91" s="8" t="s">
        <v>85</v>
      </c>
    </row>
    <row r="92" spans="1:15" ht="25.5" customHeight="1">
      <c r="A92" s="73">
        <v>4</v>
      </c>
      <c r="B92" s="73">
        <v>26</v>
      </c>
      <c r="C92" s="73" t="s">
        <v>44</v>
      </c>
      <c r="D92" s="73">
        <v>38</v>
      </c>
      <c r="E92" s="9">
        <v>609</v>
      </c>
      <c r="F92" s="9" t="s">
        <v>111</v>
      </c>
      <c r="G92" s="16">
        <v>3049</v>
      </c>
      <c r="H92" s="3" t="s">
        <v>68</v>
      </c>
      <c r="I92" s="72" t="s">
        <v>111</v>
      </c>
      <c r="J92" s="72" t="s">
        <v>51</v>
      </c>
      <c r="K92" s="72" t="s">
        <v>22</v>
      </c>
      <c r="L92" s="81" t="s">
        <v>56</v>
      </c>
      <c r="M92" s="2" t="s">
        <v>31</v>
      </c>
      <c r="N92" s="4" t="s">
        <v>32</v>
      </c>
      <c r="O92" s="8" t="s">
        <v>85</v>
      </c>
    </row>
    <row r="93" spans="1:15" ht="25.5" customHeight="1">
      <c r="A93" s="73">
        <v>4</v>
      </c>
      <c r="B93" s="73">
        <v>30</v>
      </c>
      <c r="C93" s="73" t="s">
        <v>44</v>
      </c>
      <c r="D93" s="73">
        <v>38</v>
      </c>
      <c r="E93" s="9">
        <v>5042</v>
      </c>
      <c r="F93" s="9" t="s">
        <v>111</v>
      </c>
      <c r="G93" s="16">
        <v>9632</v>
      </c>
      <c r="H93" s="3" t="s">
        <v>69</v>
      </c>
      <c r="I93" s="72" t="s">
        <v>111</v>
      </c>
      <c r="J93" s="72" t="s">
        <v>51</v>
      </c>
      <c r="K93" s="72" t="s">
        <v>22</v>
      </c>
      <c r="L93" s="81" t="s">
        <v>46</v>
      </c>
      <c r="M93" s="2" t="s">
        <v>31</v>
      </c>
      <c r="N93" s="4" t="s">
        <v>65</v>
      </c>
      <c r="O93" s="8" t="s">
        <v>85</v>
      </c>
    </row>
    <row r="94" spans="1:15" ht="25.5" customHeight="1">
      <c r="A94" s="73">
        <v>4</v>
      </c>
      <c r="B94" s="73">
        <v>36</v>
      </c>
      <c r="C94" s="73" t="s">
        <v>44</v>
      </c>
      <c r="D94" s="73">
        <v>46</v>
      </c>
      <c r="E94" s="9">
        <v>5077</v>
      </c>
      <c r="F94" s="9" t="s">
        <v>111</v>
      </c>
      <c r="G94" s="9">
        <v>779</v>
      </c>
      <c r="H94" s="72" t="s">
        <v>111</v>
      </c>
      <c r="I94" s="72" t="s">
        <v>111</v>
      </c>
      <c r="J94" s="72" t="s">
        <v>51</v>
      </c>
      <c r="K94" s="3" t="s">
        <v>19</v>
      </c>
      <c r="L94" s="81" t="s">
        <v>56</v>
      </c>
      <c r="M94" s="2" t="s">
        <v>16</v>
      </c>
      <c r="N94" s="4" t="s">
        <v>72</v>
      </c>
      <c r="O94" s="8" t="s">
        <v>85</v>
      </c>
    </row>
    <row r="95" spans="1:15" ht="25.5" customHeight="1">
      <c r="A95" s="73">
        <v>4</v>
      </c>
      <c r="B95" s="73">
        <v>31</v>
      </c>
      <c r="C95" s="73" t="s">
        <v>44</v>
      </c>
      <c r="D95" s="73">
        <v>38</v>
      </c>
      <c r="E95" s="9">
        <v>5149</v>
      </c>
      <c r="F95" s="9" t="s">
        <v>111</v>
      </c>
      <c r="G95" s="16">
        <v>12546</v>
      </c>
      <c r="H95" s="3" t="s">
        <v>68</v>
      </c>
      <c r="I95" s="72" t="s">
        <v>111</v>
      </c>
      <c r="J95" s="72" t="s">
        <v>51</v>
      </c>
      <c r="K95" s="72" t="s">
        <v>22</v>
      </c>
      <c r="L95" s="81" t="s">
        <v>56</v>
      </c>
      <c r="M95" s="2" t="s">
        <v>31</v>
      </c>
      <c r="N95" s="4" t="s">
        <v>32</v>
      </c>
      <c r="O95" s="8" t="s">
        <v>85</v>
      </c>
    </row>
    <row r="96" spans="1:15" ht="25.5" customHeight="1">
      <c r="A96" s="73">
        <v>4</v>
      </c>
      <c r="B96" s="73">
        <v>24</v>
      </c>
      <c r="C96" s="73" t="s">
        <v>44</v>
      </c>
      <c r="D96" s="73">
        <v>38</v>
      </c>
      <c r="E96" s="9">
        <v>5162</v>
      </c>
      <c r="F96" s="9" t="s">
        <v>111</v>
      </c>
      <c r="G96" s="16">
        <v>10566</v>
      </c>
      <c r="H96" s="72" t="s">
        <v>111</v>
      </c>
      <c r="I96" s="72" t="s">
        <v>111</v>
      </c>
      <c r="J96" s="72" t="s">
        <v>51</v>
      </c>
      <c r="K96" s="72" t="s">
        <v>22</v>
      </c>
      <c r="L96" s="81" t="s">
        <v>46</v>
      </c>
      <c r="M96" s="2" t="s">
        <v>38</v>
      </c>
      <c r="N96" s="4"/>
      <c r="O96" s="8" t="s">
        <v>85</v>
      </c>
    </row>
    <row r="97" spans="1:76" ht="25.5" customHeight="1">
      <c r="A97" s="73">
        <v>4</v>
      </c>
      <c r="B97" s="73">
        <v>35</v>
      </c>
      <c r="C97" s="73" t="s">
        <v>44</v>
      </c>
      <c r="D97" s="73">
        <v>46</v>
      </c>
      <c r="E97" s="9">
        <v>5463</v>
      </c>
      <c r="F97" s="9" t="s">
        <v>111</v>
      </c>
      <c r="G97" s="16">
        <v>3779</v>
      </c>
      <c r="H97" s="3" t="s">
        <v>70</v>
      </c>
      <c r="I97" s="72" t="s">
        <v>111</v>
      </c>
      <c r="J97" s="72" t="s">
        <v>51</v>
      </c>
      <c r="K97" s="72" t="s">
        <v>22</v>
      </c>
      <c r="L97" s="81" t="s">
        <v>56</v>
      </c>
      <c r="M97" s="2" t="s">
        <v>31</v>
      </c>
      <c r="N97" s="4" t="s">
        <v>32</v>
      </c>
      <c r="O97" s="8" t="s">
        <v>85</v>
      </c>
    </row>
    <row r="98" spans="1:76" ht="25.5" customHeight="1">
      <c r="A98" s="73">
        <v>4</v>
      </c>
      <c r="B98" s="73">
        <v>15</v>
      </c>
      <c r="C98" s="73" t="s">
        <v>44</v>
      </c>
      <c r="D98" s="73">
        <v>15</v>
      </c>
      <c r="E98" s="9">
        <v>5072</v>
      </c>
      <c r="F98" s="9" t="s">
        <v>38</v>
      </c>
      <c r="G98" s="101">
        <v>26159</v>
      </c>
      <c r="H98" s="72" t="s">
        <v>111</v>
      </c>
      <c r="I98" s="72" t="s">
        <v>111</v>
      </c>
      <c r="J98" s="72" t="s">
        <v>51</v>
      </c>
      <c r="K98" s="72" t="s">
        <v>22</v>
      </c>
      <c r="L98" s="81" t="s">
        <v>46</v>
      </c>
      <c r="M98" s="2" t="s">
        <v>38</v>
      </c>
      <c r="N98" s="4"/>
      <c r="O98" s="8" t="s">
        <v>85</v>
      </c>
    </row>
    <row r="99" spans="1:76" ht="25.5" customHeight="1">
      <c r="A99" s="73">
        <v>4</v>
      </c>
      <c r="B99" s="73">
        <v>15</v>
      </c>
      <c r="C99" s="73" t="s">
        <v>44</v>
      </c>
      <c r="D99" s="73">
        <v>15</v>
      </c>
      <c r="E99" s="9">
        <v>5072</v>
      </c>
      <c r="F99" s="9" t="s">
        <v>31</v>
      </c>
      <c r="G99" s="101"/>
      <c r="H99" s="72" t="s">
        <v>111</v>
      </c>
      <c r="I99" s="72" t="s">
        <v>111</v>
      </c>
      <c r="J99" s="72" t="s">
        <v>51</v>
      </c>
      <c r="K99" s="72" t="s">
        <v>22</v>
      </c>
      <c r="L99" s="81" t="s">
        <v>46</v>
      </c>
      <c r="M99" s="2" t="s">
        <v>38</v>
      </c>
      <c r="N99" s="4"/>
      <c r="O99" s="8" t="s">
        <v>85</v>
      </c>
    </row>
    <row r="100" spans="1:76" ht="25.5" customHeight="1">
      <c r="A100" s="73">
        <v>4</v>
      </c>
      <c r="B100" s="73">
        <v>15</v>
      </c>
      <c r="C100" s="73" t="s">
        <v>44</v>
      </c>
      <c r="D100" s="73">
        <v>15</v>
      </c>
      <c r="E100" s="9">
        <v>5072</v>
      </c>
      <c r="F100" s="9" t="s">
        <v>114</v>
      </c>
      <c r="G100" s="101"/>
      <c r="H100" s="72" t="s">
        <v>111</v>
      </c>
      <c r="I100" s="72" t="s">
        <v>111</v>
      </c>
      <c r="J100" s="72" t="s">
        <v>51</v>
      </c>
      <c r="K100" s="72" t="s">
        <v>22</v>
      </c>
      <c r="L100" s="81" t="s">
        <v>46</v>
      </c>
      <c r="M100" s="2" t="s">
        <v>38</v>
      </c>
      <c r="N100" s="4"/>
      <c r="O100" s="8" t="s">
        <v>85</v>
      </c>
    </row>
    <row r="101" spans="1:76" s="18" customFormat="1" ht="25.5" customHeight="1">
      <c r="A101" s="73">
        <v>3</v>
      </c>
      <c r="B101" s="9">
        <v>49</v>
      </c>
      <c r="C101" s="73" t="s">
        <v>286</v>
      </c>
      <c r="D101" s="9">
        <v>46</v>
      </c>
      <c r="E101" s="9">
        <v>75</v>
      </c>
      <c r="F101" s="9" t="s">
        <v>111</v>
      </c>
      <c r="G101" s="16">
        <v>80</v>
      </c>
      <c r="H101" s="10" t="s">
        <v>111</v>
      </c>
      <c r="I101" s="10" t="s">
        <v>111</v>
      </c>
      <c r="J101" s="11" t="s">
        <v>13</v>
      </c>
      <c r="K101" s="17" t="s">
        <v>22</v>
      </c>
      <c r="L101" s="9" t="s">
        <v>87</v>
      </c>
      <c r="M101" s="10" t="s">
        <v>38</v>
      </c>
      <c r="N101" s="73"/>
      <c r="O101" s="47" t="s">
        <v>86</v>
      </c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</row>
    <row r="102" spans="1:76" s="19" customFormat="1" ht="25.5" customHeight="1">
      <c r="A102" s="9">
        <v>3</v>
      </c>
      <c r="B102" s="9">
        <v>48</v>
      </c>
      <c r="C102" s="73" t="s">
        <v>287</v>
      </c>
      <c r="D102" s="9">
        <v>18</v>
      </c>
      <c r="E102" s="9">
        <v>84</v>
      </c>
      <c r="F102" s="10" t="s">
        <v>38</v>
      </c>
      <c r="G102" s="102">
        <f>187733-(G110+G111)</f>
        <v>163346</v>
      </c>
      <c r="H102" s="10" t="s">
        <v>111</v>
      </c>
      <c r="I102" s="10" t="s">
        <v>111</v>
      </c>
      <c r="J102" s="73" t="s">
        <v>13</v>
      </c>
      <c r="K102" s="17" t="s">
        <v>22</v>
      </c>
      <c r="L102" s="9" t="s">
        <v>88</v>
      </c>
      <c r="M102" s="10" t="s">
        <v>38</v>
      </c>
      <c r="N102" s="9"/>
      <c r="O102" s="47" t="s">
        <v>86</v>
      </c>
    </row>
    <row r="103" spans="1:76" s="19" customFormat="1" ht="25.5" customHeight="1">
      <c r="A103" s="9">
        <v>3</v>
      </c>
      <c r="B103" s="9">
        <v>48</v>
      </c>
      <c r="C103" s="73" t="s">
        <v>287</v>
      </c>
      <c r="D103" s="9">
        <v>18</v>
      </c>
      <c r="E103" s="9">
        <v>84</v>
      </c>
      <c r="F103" s="9" t="s">
        <v>31</v>
      </c>
      <c r="G103" s="102"/>
      <c r="H103" s="10" t="s">
        <v>111</v>
      </c>
      <c r="I103" s="10" t="s">
        <v>111</v>
      </c>
      <c r="J103" s="73" t="s">
        <v>13</v>
      </c>
      <c r="K103" s="17" t="s">
        <v>22</v>
      </c>
      <c r="L103" s="9" t="s">
        <v>88</v>
      </c>
      <c r="M103" s="10" t="s">
        <v>38</v>
      </c>
      <c r="N103" s="5"/>
      <c r="O103" s="47" t="s">
        <v>86</v>
      </c>
    </row>
    <row r="104" spans="1:76" s="19" customFormat="1" ht="25.5" customHeight="1">
      <c r="A104" s="9">
        <v>3</v>
      </c>
      <c r="B104" s="9">
        <v>48</v>
      </c>
      <c r="C104" s="73" t="s">
        <v>287</v>
      </c>
      <c r="D104" s="9">
        <v>18</v>
      </c>
      <c r="E104" s="9">
        <v>84</v>
      </c>
      <c r="F104" s="9" t="s">
        <v>115</v>
      </c>
      <c r="G104" s="102"/>
      <c r="H104" s="10" t="s">
        <v>111</v>
      </c>
      <c r="I104" s="10" t="s">
        <v>111</v>
      </c>
      <c r="J104" s="73" t="s">
        <v>13</v>
      </c>
      <c r="K104" s="17" t="s">
        <v>22</v>
      </c>
      <c r="L104" s="9" t="s">
        <v>88</v>
      </c>
      <c r="M104" s="10" t="s">
        <v>38</v>
      </c>
      <c r="N104" s="5"/>
      <c r="O104" s="47" t="s">
        <v>86</v>
      </c>
    </row>
    <row r="105" spans="1:76" s="19" customFormat="1" ht="25.5" customHeight="1">
      <c r="A105" s="9">
        <v>3</v>
      </c>
      <c r="B105" s="9">
        <v>48</v>
      </c>
      <c r="C105" s="73" t="s">
        <v>287</v>
      </c>
      <c r="D105" s="9">
        <v>18</v>
      </c>
      <c r="E105" s="9">
        <v>84</v>
      </c>
      <c r="F105" s="9" t="s">
        <v>116</v>
      </c>
      <c r="G105" s="102"/>
      <c r="H105" s="10" t="s">
        <v>111</v>
      </c>
      <c r="I105" s="10" t="s">
        <v>111</v>
      </c>
      <c r="J105" s="73" t="s">
        <v>13</v>
      </c>
      <c r="K105" s="17" t="s">
        <v>22</v>
      </c>
      <c r="L105" s="9" t="s">
        <v>88</v>
      </c>
      <c r="M105" s="10" t="s">
        <v>38</v>
      </c>
      <c r="N105" s="5"/>
      <c r="O105" s="47" t="s">
        <v>86</v>
      </c>
    </row>
    <row r="106" spans="1:76" s="19" customFormat="1" ht="25.5" customHeight="1">
      <c r="A106" s="9">
        <v>3</v>
      </c>
      <c r="B106" s="9">
        <v>48</v>
      </c>
      <c r="C106" s="73" t="s">
        <v>287</v>
      </c>
      <c r="D106" s="9">
        <v>18</v>
      </c>
      <c r="E106" s="9">
        <v>84</v>
      </c>
      <c r="F106" s="9" t="s">
        <v>117</v>
      </c>
      <c r="G106" s="102"/>
      <c r="H106" s="10" t="s">
        <v>111</v>
      </c>
      <c r="I106" s="10" t="s">
        <v>111</v>
      </c>
      <c r="J106" s="73" t="s">
        <v>13</v>
      </c>
      <c r="K106" s="17" t="s">
        <v>22</v>
      </c>
      <c r="L106" s="9" t="s">
        <v>88</v>
      </c>
      <c r="M106" s="10" t="s">
        <v>38</v>
      </c>
      <c r="N106" s="5"/>
      <c r="O106" s="47" t="s">
        <v>86</v>
      </c>
    </row>
    <row r="107" spans="1:76" s="19" customFormat="1" ht="25.5" customHeight="1">
      <c r="A107" s="9">
        <v>3</v>
      </c>
      <c r="B107" s="9">
        <v>48</v>
      </c>
      <c r="C107" s="73" t="s">
        <v>287</v>
      </c>
      <c r="D107" s="9">
        <v>18</v>
      </c>
      <c r="E107" s="9">
        <v>84</v>
      </c>
      <c r="F107" s="9" t="s">
        <v>118</v>
      </c>
      <c r="G107" s="102"/>
      <c r="H107" s="10" t="s">
        <v>111</v>
      </c>
      <c r="I107" s="10" t="s">
        <v>111</v>
      </c>
      <c r="J107" s="73" t="s">
        <v>13</v>
      </c>
      <c r="K107" s="17" t="s">
        <v>22</v>
      </c>
      <c r="L107" s="9" t="s">
        <v>88</v>
      </c>
      <c r="M107" s="10" t="s">
        <v>38</v>
      </c>
      <c r="N107" s="5"/>
      <c r="O107" s="47" t="s">
        <v>86</v>
      </c>
    </row>
    <row r="108" spans="1:76" s="19" customFormat="1" ht="25.5" customHeight="1">
      <c r="A108" s="9">
        <v>3</v>
      </c>
      <c r="B108" s="9">
        <v>48</v>
      </c>
      <c r="C108" s="73" t="s">
        <v>287</v>
      </c>
      <c r="D108" s="9">
        <v>18</v>
      </c>
      <c r="E108" s="9">
        <v>84</v>
      </c>
      <c r="F108" s="9" t="s">
        <v>119</v>
      </c>
      <c r="G108" s="102"/>
      <c r="H108" s="10" t="s">
        <v>111</v>
      </c>
      <c r="I108" s="10" t="s">
        <v>111</v>
      </c>
      <c r="J108" s="73" t="s">
        <v>13</v>
      </c>
      <c r="K108" s="17" t="s">
        <v>22</v>
      </c>
      <c r="L108" s="9" t="s">
        <v>88</v>
      </c>
      <c r="M108" s="10" t="s">
        <v>38</v>
      </c>
      <c r="N108" s="5"/>
      <c r="O108" s="47" t="s">
        <v>86</v>
      </c>
    </row>
    <row r="109" spans="1:76" s="19" customFormat="1" ht="25.5" customHeight="1">
      <c r="A109" s="9">
        <v>3</v>
      </c>
      <c r="B109" s="9">
        <v>48</v>
      </c>
      <c r="C109" s="73" t="s">
        <v>287</v>
      </c>
      <c r="D109" s="9">
        <v>18</v>
      </c>
      <c r="E109" s="9">
        <v>84</v>
      </c>
      <c r="F109" s="9" t="s">
        <v>120</v>
      </c>
      <c r="G109" s="102"/>
      <c r="H109" s="10" t="s">
        <v>111</v>
      </c>
      <c r="I109" s="10" t="s">
        <v>111</v>
      </c>
      <c r="J109" s="73" t="s">
        <v>13</v>
      </c>
      <c r="K109" s="17" t="s">
        <v>22</v>
      </c>
      <c r="L109" s="9" t="s">
        <v>88</v>
      </c>
      <c r="M109" s="10" t="s">
        <v>38</v>
      </c>
      <c r="N109" s="5"/>
      <c r="O109" s="47" t="s">
        <v>86</v>
      </c>
    </row>
    <row r="110" spans="1:76" s="19" customFormat="1" ht="25.5" customHeight="1">
      <c r="A110" s="9">
        <v>3</v>
      </c>
      <c r="B110" s="9">
        <v>48</v>
      </c>
      <c r="C110" s="73" t="s">
        <v>287</v>
      </c>
      <c r="D110" s="1">
        <v>18</v>
      </c>
      <c r="E110" s="9">
        <v>84</v>
      </c>
      <c r="F110" s="9" t="s">
        <v>114</v>
      </c>
      <c r="G110" s="74">
        <v>11863</v>
      </c>
      <c r="H110" s="10" t="s">
        <v>111</v>
      </c>
      <c r="I110" s="10" t="s">
        <v>111</v>
      </c>
      <c r="J110" s="73" t="s">
        <v>13</v>
      </c>
      <c r="K110" s="12" t="s">
        <v>14</v>
      </c>
      <c r="L110" s="9" t="s">
        <v>88</v>
      </c>
      <c r="M110" s="10" t="s">
        <v>35</v>
      </c>
      <c r="N110" s="5" t="s">
        <v>36</v>
      </c>
      <c r="O110" s="47" t="s">
        <v>86</v>
      </c>
    </row>
    <row r="111" spans="1:76" s="19" customFormat="1" ht="25.5" customHeight="1">
      <c r="A111" s="9">
        <v>3</v>
      </c>
      <c r="B111" s="9">
        <v>48</v>
      </c>
      <c r="C111" s="73" t="s">
        <v>287</v>
      </c>
      <c r="D111" s="1">
        <v>18</v>
      </c>
      <c r="E111" s="9">
        <v>84</v>
      </c>
      <c r="F111" s="9" t="s">
        <v>16</v>
      </c>
      <c r="G111" s="74">
        <v>12524</v>
      </c>
      <c r="H111" s="10" t="s">
        <v>111</v>
      </c>
      <c r="I111" s="10" t="s">
        <v>111</v>
      </c>
      <c r="J111" s="73" t="s">
        <v>13</v>
      </c>
      <c r="K111" s="12" t="s">
        <v>14</v>
      </c>
      <c r="L111" s="9" t="s">
        <v>88</v>
      </c>
      <c r="M111" s="10" t="s">
        <v>35</v>
      </c>
      <c r="N111" s="5" t="s">
        <v>36</v>
      </c>
      <c r="O111" s="47" t="s">
        <v>86</v>
      </c>
    </row>
    <row r="112" spans="1:76" s="18" customFormat="1" ht="25.5" customHeight="1">
      <c r="A112" s="9">
        <v>3</v>
      </c>
      <c r="B112" s="9">
        <v>48</v>
      </c>
      <c r="C112" s="73" t="s">
        <v>287</v>
      </c>
      <c r="D112" s="9">
        <v>12</v>
      </c>
      <c r="E112" s="9">
        <v>93</v>
      </c>
      <c r="F112" s="9" t="s">
        <v>38</v>
      </c>
      <c r="G112" s="102">
        <f>197963-G131</f>
        <v>188735</v>
      </c>
      <c r="H112" s="10" t="s">
        <v>111</v>
      </c>
      <c r="I112" s="10" t="s">
        <v>111</v>
      </c>
      <c r="J112" s="73" t="s">
        <v>13</v>
      </c>
      <c r="K112" s="17" t="s">
        <v>22</v>
      </c>
      <c r="L112" s="9" t="s">
        <v>89</v>
      </c>
      <c r="M112" s="10" t="s">
        <v>38</v>
      </c>
      <c r="N112" s="73"/>
      <c r="O112" s="47" t="s">
        <v>86</v>
      </c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</row>
    <row r="113" spans="1:76" s="18" customFormat="1" ht="25.5" customHeight="1">
      <c r="A113" s="9">
        <v>3</v>
      </c>
      <c r="B113" s="9">
        <v>48</v>
      </c>
      <c r="C113" s="73" t="s">
        <v>287</v>
      </c>
      <c r="D113" s="9">
        <v>12</v>
      </c>
      <c r="E113" s="9">
        <v>93</v>
      </c>
      <c r="F113" s="9" t="s">
        <v>31</v>
      </c>
      <c r="G113" s="102"/>
      <c r="H113" s="10" t="s">
        <v>111</v>
      </c>
      <c r="I113" s="10" t="s">
        <v>111</v>
      </c>
      <c r="J113" s="73" t="s">
        <v>13</v>
      </c>
      <c r="K113" s="17" t="s">
        <v>22</v>
      </c>
      <c r="L113" s="9" t="s">
        <v>89</v>
      </c>
      <c r="M113" s="10" t="s">
        <v>38</v>
      </c>
      <c r="N113" s="73"/>
      <c r="O113" s="47" t="s">
        <v>86</v>
      </c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</row>
    <row r="114" spans="1:76" s="18" customFormat="1" ht="25.5" customHeight="1">
      <c r="A114" s="9">
        <v>3</v>
      </c>
      <c r="B114" s="9">
        <v>48</v>
      </c>
      <c r="C114" s="73" t="s">
        <v>287</v>
      </c>
      <c r="D114" s="9">
        <v>12</v>
      </c>
      <c r="E114" s="9">
        <v>93</v>
      </c>
      <c r="F114" s="9" t="s">
        <v>114</v>
      </c>
      <c r="G114" s="102"/>
      <c r="H114" s="10" t="s">
        <v>111</v>
      </c>
      <c r="I114" s="10" t="s">
        <v>111</v>
      </c>
      <c r="J114" s="73" t="s">
        <v>13</v>
      </c>
      <c r="K114" s="17" t="s">
        <v>22</v>
      </c>
      <c r="L114" s="9" t="s">
        <v>89</v>
      </c>
      <c r="M114" s="10" t="s">
        <v>38</v>
      </c>
      <c r="N114" s="73"/>
      <c r="O114" s="47" t="s">
        <v>86</v>
      </c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</row>
    <row r="115" spans="1:76" s="18" customFormat="1" ht="25.5" customHeight="1">
      <c r="A115" s="9">
        <v>3</v>
      </c>
      <c r="B115" s="9">
        <v>48</v>
      </c>
      <c r="C115" s="73" t="s">
        <v>287</v>
      </c>
      <c r="D115" s="9">
        <v>12</v>
      </c>
      <c r="E115" s="9">
        <v>93</v>
      </c>
      <c r="F115" s="9" t="s">
        <v>16</v>
      </c>
      <c r="G115" s="102"/>
      <c r="H115" s="10" t="s">
        <v>111</v>
      </c>
      <c r="I115" s="10" t="s">
        <v>111</v>
      </c>
      <c r="J115" s="73" t="s">
        <v>13</v>
      </c>
      <c r="K115" s="17" t="s">
        <v>22</v>
      </c>
      <c r="L115" s="9" t="s">
        <v>89</v>
      </c>
      <c r="M115" s="10" t="s">
        <v>38</v>
      </c>
      <c r="N115" s="73"/>
      <c r="O115" s="47" t="s">
        <v>86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</row>
    <row r="116" spans="1:76" s="18" customFormat="1" ht="25.5" customHeight="1">
      <c r="A116" s="9">
        <v>3</v>
      </c>
      <c r="B116" s="9">
        <v>48</v>
      </c>
      <c r="C116" s="73" t="s">
        <v>287</v>
      </c>
      <c r="D116" s="9">
        <v>12</v>
      </c>
      <c r="E116" s="9">
        <v>93</v>
      </c>
      <c r="F116" s="9" t="s">
        <v>115</v>
      </c>
      <c r="G116" s="102"/>
      <c r="H116" s="10" t="s">
        <v>111</v>
      </c>
      <c r="I116" s="10" t="s">
        <v>111</v>
      </c>
      <c r="J116" s="73" t="s">
        <v>13</v>
      </c>
      <c r="K116" s="17" t="s">
        <v>22</v>
      </c>
      <c r="L116" s="9" t="s">
        <v>89</v>
      </c>
      <c r="M116" s="10" t="s">
        <v>38</v>
      </c>
      <c r="N116" s="73"/>
      <c r="O116" s="47" t="s">
        <v>86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</row>
    <row r="117" spans="1:76" s="18" customFormat="1" ht="25.5" customHeight="1">
      <c r="A117" s="9">
        <v>3</v>
      </c>
      <c r="B117" s="9">
        <v>48</v>
      </c>
      <c r="C117" s="73" t="s">
        <v>287</v>
      </c>
      <c r="D117" s="9">
        <v>12</v>
      </c>
      <c r="E117" s="9">
        <v>93</v>
      </c>
      <c r="F117" s="9" t="s">
        <v>116</v>
      </c>
      <c r="G117" s="102"/>
      <c r="H117" s="10" t="s">
        <v>111</v>
      </c>
      <c r="I117" s="10" t="s">
        <v>111</v>
      </c>
      <c r="J117" s="73" t="s">
        <v>13</v>
      </c>
      <c r="K117" s="17" t="s">
        <v>22</v>
      </c>
      <c r="L117" s="9" t="s">
        <v>89</v>
      </c>
      <c r="M117" s="10" t="s">
        <v>38</v>
      </c>
      <c r="N117" s="73"/>
      <c r="O117" s="47" t="s">
        <v>86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</row>
    <row r="118" spans="1:76" s="18" customFormat="1" ht="25.5" customHeight="1">
      <c r="A118" s="9">
        <v>3</v>
      </c>
      <c r="B118" s="9">
        <v>48</v>
      </c>
      <c r="C118" s="73" t="s">
        <v>287</v>
      </c>
      <c r="D118" s="9">
        <v>12</v>
      </c>
      <c r="E118" s="9">
        <v>93</v>
      </c>
      <c r="F118" s="9" t="s">
        <v>117</v>
      </c>
      <c r="G118" s="102"/>
      <c r="H118" s="10" t="s">
        <v>111</v>
      </c>
      <c r="I118" s="10" t="s">
        <v>111</v>
      </c>
      <c r="J118" s="73" t="s">
        <v>13</v>
      </c>
      <c r="K118" s="17" t="s">
        <v>22</v>
      </c>
      <c r="L118" s="9" t="s">
        <v>89</v>
      </c>
      <c r="M118" s="10" t="s">
        <v>38</v>
      </c>
      <c r="N118" s="73"/>
      <c r="O118" s="47" t="s">
        <v>86</v>
      </c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</row>
    <row r="119" spans="1:76" s="18" customFormat="1" ht="25.5" customHeight="1">
      <c r="A119" s="9">
        <v>3</v>
      </c>
      <c r="B119" s="9">
        <v>48</v>
      </c>
      <c r="C119" s="73" t="s">
        <v>287</v>
      </c>
      <c r="D119" s="9">
        <v>12</v>
      </c>
      <c r="E119" s="9">
        <v>93</v>
      </c>
      <c r="F119" s="9" t="s">
        <v>118</v>
      </c>
      <c r="G119" s="102"/>
      <c r="H119" s="10" t="s">
        <v>111</v>
      </c>
      <c r="I119" s="10" t="s">
        <v>111</v>
      </c>
      <c r="J119" s="73" t="s">
        <v>13</v>
      </c>
      <c r="K119" s="17" t="s">
        <v>22</v>
      </c>
      <c r="L119" s="9" t="s">
        <v>89</v>
      </c>
      <c r="M119" s="10" t="s">
        <v>38</v>
      </c>
      <c r="N119" s="73"/>
      <c r="O119" s="47" t="s">
        <v>86</v>
      </c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</row>
    <row r="120" spans="1:76" s="18" customFormat="1" ht="25.5" customHeight="1">
      <c r="A120" s="9">
        <v>3</v>
      </c>
      <c r="B120" s="9">
        <v>48</v>
      </c>
      <c r="C120" s="73" t="s">
        <v>287</v>
      </c>
      <c r="D120" s="9">
        <v>12</v>
      </c>
      <c r="E120" s="9">
        <v>93</v>
      </c>
      <c r="F120" s="9" t="s">
        <v>119</v>
      </c>
      <c r="G120" s="102"/>
      <c r="H120" s="10" t="s">
        <v>111</v>
      </c>
      <c r="I120" s="10" t="s">
        <v>111</v>
      </c>
      <c r="J120" s="73" t="s">
        <v>13</v>
      </c>
      <c r="K120" s="17" t="s">
        <v>22</v>
      </c>
      <c r="L120" s="9" t="s">
        <v>89</v>
      </c>
      <c r="M120" s="10" t="s">
        <v>38</v>
      </c>
      <c r="N120" s="73"/>
      <c r="O120" s="47" t="s">
        <v>86</v>
      </c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</row>
    <row r="121" spans="1:76" s="18" customFormat="1" ht="25.5" customHeight="1">
      <c r="A121" s="9">
        <v>3</v>
      </c>
      <c r="B121" s="9">
        <v>48</v>
      </c>
      <c r="C121" s="73" t="s">
        <v>287</v>
      </c>
      <c r="D121" s="9">
        <v>12</v>
      </c>
      <c r="E121" s="9">
        <v>93</v>
      </c>
      <c r="F121" s="9" t="s">
        <v>120</v>
      </c>
      <c r="G121" s="102"/>
      <c r="H121" s="10" t="s">
        <v>111</v>
      </c>
      <c r="I121" s="10" t="s">
        <v>111</v>
      </c>
      <c r="J121" s="73" t="s">
        <v>13</v>
      </c>
      <c r="K121" s="17" t="s">
        <v>22</v>
      </c>
      <c r="L121" s="9" t="s">
        <v>89</v>
      </c>
      <c r="M121" s="10" t="s">
        <v>38</v>
      </c>
      <c r="N121" s="73"/>
      <c r="O121" s="47" t="s">
        <v>86</v>
      </c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</row>
    <row r="122" spans="1:76" s="18" customFormat="1" ht="25.5" customHeight="1">
      <c r="A122" s="9">
        <v>3</v>
      </c>
      <c r="B122" s="9">
        <v>48</v>
      </c>
      <c r="C122" s="73" t="s">
        <v>287</v>
      </c>
      <c r="D122" s="9">
        <v>12</v>
      </c>
      <c r="E122" s="9">
        <v>93</v>
      </c>
      <c r="F122" s="9" t="s">
        <v>269</v>
      </c>
      <c r="G122" s="102"/>
      <c r="H122" s="10" t="s">
        <v>111</v>
      </c>
      <c r="I122" s="10" t="s">
        <v>111</v>
      </c>
      <c r="J122" s="73" t="s">
        <v>13</v>
      </c>
      <c r="K122" s="17" t="s">
        <v>22</v>
      </c>
      <c r="L122" s="9" t="s">
        <v>89</v>
      </c>
      <c r="M122" s="10" t="s">
        <v>38</v>
      </c>
      <c r="N122" s="73"/>
      <c r="O122" s="47" t="s">
        <v>86</v>
      </c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</row>
    <row r="123" spans="1:76" s="18" customFormat="1" ht="25.5" customHeight="1">
      <c r="A123" s="9">
        <v>3</v>
      </c>
      <c r="B123" s="9">
        <v>48</v>
      </c>
      <c r="C123" s="73" t="s">
        <v>287</v>
      </c>
      <c r="D123" s="9">
        <v>12</v>
      </c>
      <c r="E123" s="9">
        <v>93</v>
      </c>
      <c r="F123" s="9" t="s">
        <v>270</v>
      </c>
      <c r="G123" s="102"/>
      <c r="H123" s="10" t="s">
        <v>111</v>
      </c>
      <c r="I123" s="10" t="s">
        <v>111</v>
      </c>
      <c r="J123" s="73" t="s">
        <v>13</v>
      </c>
      <c r="K123" s="17" t="s">
        <v>22</v>
      </c>
      <c r="L123" s="9" t="s">
        <v>89</v>
      </c>
      <c r="M123" s="10" t="s">
        <v>38</v>
      </c>
      <c r="N123" s="73"/>
      <c r="O123" s="47" t="s">
        <v>86</v>
      </c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</row>
    <row r="124" spans="1:76" s="18" customFormat="1" ht="25.5" customHeight="1">
      <c r="A124" s="9">
        <v>3</v>
      </c>
      <c r="B124" s="9">
        <v>48</v>
      </c>
      <c r="C124" s="73" t="s">
        <v>287</v>
      </c>
      <c r="D124" s="9">
        <v>12</v>
      </c>
      <c r="E124" s="9">
        <v>93</v>
      </c>
      <c r="F124" s="9" t="s">
        <v>271</v>
      </c>
      <c r="G124" s="102"/>
      <c r="H124" s="10" t="s">
        <v>111</v>
      </c>
      <c r="I124" s="10" t="s">
        <v>111</v>
      </c>
      <c r="J124" s="73" t="s">
        <v>13</v>
      </c>
      <c r="K124" s="17" t="s">
        <v>22</v>
      </c>
      <c r="L124" s="9" t="s">
        <v>89</v>
      </c>
      <c r="M124" s="10" t="s">
        <v>38</v>
      </c>
      <c r="N124" s="73"/>
      <c r="O124" s="47" t="s">
        <v>86</v>
      </c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</row>
    <row r="125" spans="1:76" s="18" customFormat="1" ht="25.5" customHeight="1">
      <c r="A125" s="9">
        <v>3</v>
      </c>
      <c r="B125" s="9">
        <v>48</v>
      </c>
      <c r="C125" s="73" t="s">
        <v>287</v>
      </c>
      <c r="D125" s="9">
        <v>12</v>
      </c>
      <c r="E125" s="9">
        <v>93</v>
      </c>
      <c r="F125" s="9" t="s">
        <v>272</v>
      </c>
      <c r="G125" s="102"/>
      <c r="H125" s="10" t="s">
        <v>111</v>
      </c>
      <c r="I125" s="10" t="s">
        <v>111</v>
      </c>
      <c r="J125" s="73" t="s">
        <v>13</v>
      </c>
      <c r="K125" s="17" t="s">
        <v>22</v>
      </c>
      <c r="L125" s="9" t="s">
        <v>89</v>
      </c>
      <c r="M125" s="10" t="s">
        <v>38</v>
      </c>
      <c r="N125" s="73"/>
      <c r="O125" s="47" t="s">
        <v>86</v>
      </c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</row>
    <row r="126" spans="1:76" s="18" customFormat="1" ht="25.5" customHeight="1">
      <c r="A126" s="9">
        <v>3</v>
      </c>
      <c r="B126" s="9">
        <v>48</v>
      </c>
      <c r="C126" s="73" t="s">
        <v>287</v>
      </c>
      <c r="D126" s="9">
        <v>12</v>
      </c>
      <c r="E126" s="9">
        <v>93</v>
      </c>
      <c r="F126" s="9" t="s">
        <v>273</v>
      </c>
      <c r="G126" s="102"/>
      <c r="H126" s="10" t="s">
        <v>111</v>
      </c>
      <c r="I126" s="10" t="s">
        <v>111</v>
      </c>
      <c r="J126" s="73" t="s">
        <v>13</v>
      </c>
      <c r="K126" s="17" t="s">
        <v>22</v>
      </c>
      <c r="L126" s="9" t="s">
        <v>89</v>
      </c>
      <c r="M126" s="10" t="s">
        <v>38</v>
      </c>
      <c r="N126" s="73"/>
      <c r="O126" s="47" t="s">
        <v>86</v>
      </c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</row>
    <row r="127" spans="1:76" s="18" customFormat="1" ht="25.5" customHeight="1">
      <c r="A127" s="9">
        <v>3</v>
      </c>
      <c r="B127" s="9">
        <v>48</v>
      </c>
      <c r="C127" s="73" t="s">
        <v>287</v>
      </c>
      <c r="D127" s="9">
        <v>12</v>
      </c>
      <c r="E127" s="9">
        <v>93</v>
      </c>
      <c r="F127" s="9" t="s">
        <v>274</v>
      </c>
      <c r="G127" s="102"/>
      <c r="H127" s="10" t="s">
        <v>111</v>
      </c>
      <c r="I127" s="10" t="s">
        <v>111</v>
      </c>
      <c r="J127" s="73" t="s">
        <v>13</v>
      </c>
      <c r="K127" s="17" t="s">
        <v>22</v>
      </c>
      <c r="L127" s="9" t="s">
        <v>89</v>
      </c>
      <c r="M127" s="10" t="s">
        <v>38</v>
      </c>
      <c r="N127" s="73"/>
      <c r="O127" s="47" t="s">
        <v>86</v>
      </c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</row>
    <row r="128" spans="1:76" s="18" customFormat="1" ht="25.5" customHeight="1">
      <c r="A128" s="9">
        <v>3</v>
      </c>
      <c r="B128" s="9">
        <v>48</v>
      </c>
      <c r="C128" s="73" t="s">
        <v>287</v>
      </c>
      <c r="D128" s="9">
        <v>12</v>
      </c>
      <c r="E128" s="9">
        <v>93</v>
      </c>
      <c r="F128" s="9" t="s">
        <v>275</v>
      </c>
      <c r="G128" s="102"/>
      <c r="H128" s="10" t="s">
        <v>111</v>
      </c>
      <c r="I128" s="10" t="s">
        <v>111</v>
      </c>
      <c r="J128" s="73" t="s">
        <v>13</v>
      </c>
      <c r="K128" s="17" t="s">
        <v>22</v>
      </c>
      <c r="L128" s="9" t="s">
        <v>89</v>
      </c>
      <c r="M128" s="10" t="s">
        <v>38</v>
      </c>
      <c r="N128" s="73"/>
      <c r="O128" s="47" t="s">
        <v>86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</row>
    <row r="129" spans="1:76" s="18" customFormat="1" ht="25.5" customHeight="1">
      <c r="A129" s="9">
        <v>3</v>
      </c>
      <c r="B129" s="9">
        <v>48</v>
      </c>
      <c r="C129" s="73" t="s">
        <v>287</v>
      </c>
      <c r="D129" s="9">
        <v>12</v>
      </c>
      <c r="E129" s="9">
        <v>93</v>
      </c>
      <c r="F129" s="9" t="s">
        <v>276</v>
      </c>
      <c r="G129" s="102"/>
      <c r="H129" s="10" t="s">
        <v>111</v>
      </c>
      <c r="I129" s="10" t="s">
        <v>111</v>
      </c>
      <c r="J129" s="73" t="s">
        <v>13</v>
      </c>
      <c r="K129" s="17" t="s">
        <v>22</v>
      </c>
      <c r="L129" s="9" t="s">
        <v>89</v>
      </c>
      <c r="M129" s="10" t="s">
        <v>38</v>
      </c>
      <c r="N129" s="73"/>
      <c r="O129" s="47" t="s">
        <v>86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</row>
    <row r="130" spans="1:76" s="18" customFormat="1" ht="25.5" customHeight="1">
      <c r="A130" s="9">
        <v>3</v>
      </c>
      <c r="B130" s="9">
        <v>48</v>
      </c>
      <c r="C130" s="73" t="s">
        <v>287</v>
      </c>
      <c r="D130" s="9">
        <v>12</v>
      </c>
      <c r="E130" s="9">
        <v>93</v>
      </c>
      <c r="F130" s="9" t="s">
        <v>277</v>
      </c>
      <c r="G130" s="102"/>
      <c r="H130" s="10" t="s">
        <v>111</v>
      </c>
      <c r="I130" s="10" t="s">
        <v>111</v>
      </c>
      <c r="J130" s="73" t="s">
        <v>13</v>
      </c>
      <c r="K130" s="17" t="s">
        <v>22</v>
      </c>
      <c r="L130" s="9" t="s">
        <v>89</v>
      </c>
      <c r="M130" s="10" t="s">
        <v>38</v>
      </c>
      <c r="N130" s="73"/>
      <c r="O130" s="47" t="s">
        <v>86</v>
      </c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</row>
    <row r="131" spans="1:76" s="20" customFormat="1" ht="25.5" customHeight="1">
      <c r="A131" s="1">
        <v>3</v>
      </c>
      <c r="B131" s="1">
        <v>48</v>
      </c>
      <c r="C131" s="73" t="s">
        <v>287</v>
      </c>
      <c r="D131" s="1">
        <v>12</v>
      </c>
      <c r="E131" s="9">
        <v>93</v>
      </c>
      <c r="F131" s="9" t="s">
        <v>278</v>
      </c>
      <c r="G131" s="74">
        <v>9228</v>
      </c>
      <c r="H131" s="11" t="s">
        <v>111</v>
      </c>
      <c r="I131" s="12" t="s">
        <v>90</v>
      </c>
      <c r="J131" s="1" t="s">
        <v>13</v>
      </c>
      <c r="K131" s="17" t="s">
        <v>22</v>
      </c>
      <c r="L131" s="1" t="s">
        <v>89</v>
      </c>
      <c r="M131" s="11" t="s">
        <v>31</v>
      </c>
      <c r="N131" s="11" t="s">
        <v>91</v>
      </c>
      <c r="O131" s="47" t="s">
        <v>86</v>
      </c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</row>
    <row r="132" spans="1:76" s="18" customFormat="1" ht="25.5" customHeight="1">
      <c r="A132" s="73">
        <v>3</v>
      </c>
      <c r="B132" s="9">
        <v>50</v>
      </c>
      <c r="C132" s="73" t="s">
        <v>44</v>
      </c>
      <c r="D132" s="9">
        <v>15</v>
      </c>
      <c r="E132" s="9">
        <v>247</v>
      </c>
      <c r="F132" s="9" t="s">
        <v>111</v>
      </c>
      <c r="G132" s="16">
        <v>8892</v>
      </c>
      <c r="H132" s="13" t="s">
        <v>92</v>
      </c>
      <c r="I132" s="10" t="s">
        <v>111</v>
      </c>
      <c r="J132" s="73" t="s">
        <v>13</v>
      </c>
      <c r="K132" s="17" t="s">
        <v>22</v>
      </c>
      <c r="L132" s="81" t="s">
        <v>46</v>
      </c>
      <c r="M132" s="17" t="s">
        <v>31</v>
      </c>
      <c r="N132" s="17" t="s">
        <v>93</v>
      </c>
      <c r="O132" s="47" t="s">
        <v>86</v>
      </c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</row>
    <row r="133" spans="1:76" s="18" customFormat="1" ht="25.5" customHeight="1">
      <c r="A133" s="73">
        <v>3</v>
      </c>
      <c r="B133" s="9">
        <v>50</v>
      </c>
      <c r="C133" s="73" t="s">
        <v>44</v>
      </c>
      <c r="D133" s="9">
        <v>15</v>
      </c>
      <c r="E133" s="9">
        <v>5138</v>
      </c>
      <c r="F133" s="9" t="s">
        <v>111</v>
      </c>
      <c r="G133" s="16">
        <v>2279</v>
      </c>
      <c r="H133" s="13" t="s">
        <v>92</v>
      </c>
      <c r="I133" s="10" t="s">
        <v>111</v>
      </c>
      <c r="J133" s="13" t="s">
        <v>21</v>
      </c>
      <c r="K133" s="17" t="s">
        <v>22</v>
      </c>
      <c r="L133" s="81" t="s">
        <v>56</v>
      </c>
      <c r="M133" s="17" t="s">
        <v>16</v>
      </c>
      <c r="N133" s="17" t="s">
        <v>72</v>
      </c>
      <c r="O133" s="47" t="s">
        <v>86</v>
      </c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</row>
    <row r="134" spans="1:76" s="18" customFormat="1" ht="25.5" customHeight="1">
      <c r="A134" s="14">
        <v>3</v>
      </c>
      <c r="B134" s="14">
        <v>51</v>
      </c>
      <c r="C134" s="73" t="s">
        <v>44</v>
      </c>
      <c r="D134" s="9">
        <v>15</v>
      </c>
      <c r="E134" s="9">
        <v>372</v>
      </c>
      <c r="F134" s="9" t="s">
        <v>111</v>
      </c>
      <c r="G134" s="16">
        <v>6421</v>
      </c>
      <c r="H134" s="11" t="s">
        <v>111</v>
      </c>
      <c r="I134" s="10" t="s">
        <v>111</v>
      </c>
      <c r="J134" s="73" t="s">
        <v>13</v>
      </c>
      <c r="K134" s="17" t="s">
        <v>22</v>
      </c>
      <c r="L134" s="81" t="s">
        <v>304</v>
      </c>
      <c r="M134" s="10" t="s">
        <v>38</v>
      </c>
      <c r="N134" s="73"/>
      <c r="O134" s="47" t="s">
        <v>86</v>
      </c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</row>
    <row r="135" spans="1:76" s="18" customFormat="1" ht="25.5" customHeight="1">
      <c r="A135" s="14">
        <v>3</v>
      </c>
      <c r="B135" s="14">
        <v>51</v>
      </c>
      <c r="C135" s="73" t="s">
        <v>44</v>
      </c>
      <c r="D135" s="1">
        <v>15</v>
      </c>
      <c r="E135" s="9">
        <v>368</v>
      </c>
      <c r="F135" s="9" t="s">
        <v>111</v>
      </c>
      <c r="G135" s="16">
        <v>3324</v>
      </c>
      <c r="H135" s="12" t="s">
        <v>23</v>
      </c>
      <c r="I135" s="12" t="s">
        <v>23</v>
      </c>
      <c r="J135" s="12" t="s">
        <v>94</v>
      </c>
      <c r="K135" s="12" t="s">
        <v>95</v>
      </c>
      <c r="L135" s="81" t="s">
        <v>56</v>
      </c>
      <c r="M135" s="11" t="s">
        <v>16</v>
      </c>
      <c r="N135" s="11" t="s">
        <v>96</v>
      </c>
      <c r="O135" s="47" t="s">
        <v>86</v>
      </c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</row>
    <row r="136" spans="1:76" s="20" customFormat="1" ht="25.5" customHeight="1">
      <c r="A136" s="1">
        <v>3</v>
      </c>
      <c r="B136" s="1">
        <v>51</v>
      </c>
      <c r="C136" s="73" t="s">
        <v>44</v>
      </c>
      <c r="D136" s="1">
        <v>15</v>
      </c>
      <c r="E136" s="9">
        <v>367</v>
      </c>
      <c r="F136" s="9" t="s">
        <v>111</v>
      </c>
      <c r="G136" s="16">
        <v>3492</v>
      </c>
      <c r="H136" s="12" t="s">
        <v>97</v>
      </c>
      <c r="I136" s="12" t="s">
        <v>98</v>
      </c>
      <c r="J136" s="12" t="s">
        <v>94</v>
      </c>
      <c r="K136" s="12" t="s">
        <v>99</v>
      </c>
      <c r="L136" s="81" t="s">
        <v>56</v>
      </c>
      <c r="M136" s="11" t="s">
        <v>16</v>
      </c>
      <c r="N136" s="11" t="s">
        <v>100</v>
      </c>
      <c r="O136" s="47" t="s">
        <v>86</v>
      </c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</row>
    <row r="137" spans="1:76" s="18" customFormat="1" ht="25.5" customHeight="1">
      <c r="A137" s="73">
        <v>3</v>
      </c>
      <c r="B137" s="9">
        <v>51</v>
      </c>
      <c r="C137" s="73" t="s">
        <v>44</v>
      </c>
      <c r="D137" s="9">
        <v>15</v>
      </c>
      <c r="E137" s="9">
        <v>5214</v>
      </c>
      <c r="F137" s="9" t="s">
        <v>111</v>
      </c>
      <c r="G137" s="16">
        <v>4243</v>
      </c>
      <c r="H137" s="11" t="s">
        <v>111</v>
      </c>
      <c r="I137" s="10" t="s">
        <v>111</v>
      </c>
      <c r="J137" s="73" t="s">
        <v>13</v>
      </c>
      <c r="K137" s="17" t="s">
        <v>22</v>
      </c>
      <c r="L137" s="81" t="s">
        <v>56</v>
      </c>
      <c r="M137" s="10" t="s">
        <v>38</v>
      </c>
      <c r="N137" s="73"/>
      <c r="O137" s="47" t="s">
        <v>86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</row>
    <row r="138" spans="1:76" s="18" customFormat="1" ht="25.5" customHeight="1">
      <c r="A138" s="73">
        <v>3</v>
      </c>
      <c r="B138" s="9">
        <v>51</v>
      </c>
      <c r="C138" s="73" t="s">
        <v>44</v>
      </c>
      <c r="D138" s="9">
        <v>15</v>
      </c>
      <c r="E138" s="9">
        <v>5212</v>
      </c>
      <c r="F138" s="9" t="s">
        <v>111</v>
      </c>
      <c r="G138" s="16">
        <v>4705</v>
      </c>
      <c r="H138" s="13" t="s">
        <v>60</v>
      </c>
      <c r="I138" s="13" t="s">
        <v>101</v>
      </c>
      <c r="J138" s="73" t="s">
        <v>13</v>
      </c>
      <c r="K138" s="17" t="s">
        <v>22</v>
      </c>
      <c r="L138" s="81" t="s">
        <v>56</v>
      </c>
      <c r="M138" s="17" t="s">
        <v>31</v>
      </c>
      <c r="N138" s="17" t="s">
        <v>93</v>
      </c>
      <c r="O138" s="47" t="s">
        <v>86</v>
      </c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</row>
    <row r="139" spans="1:76" s="18" customFormat="1" ht="25.5" customHeight="1">
      <c r="A139" s="73">
        <v>3</v>
      </c>
      <c r="B139" s="9">
        <v>51</v>
      </c>
      <c r="C139" s="73" t="s">
        <v>44</v>
      </c>
      <c r="D139" s="1">
        <v>15</v>
      </c>
      <c r="E139" s="9">
        <v>106</v>
      </c>
      <c r="F139" s="9" t="s">
        <v>111</v>
      </c>
      <c r="G139" s="16">
        <v>7952</v>
      </c>
      <c r="H139" s="12" t="s">
        <v>23</v>
      </c>
      <c r="I139" s="12" t="s">
        <v>23</v>
      </c>
      <c r="J139" s="13" t="s">
        <v>21</v>
      </c>
      <c r="K139" s="12" t="s">
        <v>102</v>
      </c>
      <c r="L139" s="81" t="s">
        <v>56</v>
      </c>
      <c r="M139" s="17" t="s">
        <v>16</v>
      </c>
      <c r="N139" s="17" t="s">
        <v>103</v>
      </c>
      <c r="O139" s="47" t="s">
        <v>86</v>
      </c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</row>
    <row r="140" spans="1:76" s="18" customFormat="1" ht="25.5" customHeight="1">
      <c r="A140" s="73">
        <v>3</v>
      </c>
      <c r="B140" s="9">
        <v>51</v>
      </c>
      <c r="C140" s="73" t="s">
        <v>44</v>
      </c>
      <c r="D140" s="1">
        <v>15</v>
      </c>
      <c r="E140" s="9">
        <v>305</v>
      </c>
      <c r="F140" s="9" t="s">
        <v>111</v>
      </c>
      <c r="G140" s="16">
        <v>8768</v>
      </c>
      <c r="H140" s="12" t="s">
        <v>23</v>
      </c>
      <c r="I140" s="12" t="s">
        <v>23</v>
      </c>
      <c r="J140" s="13" t="s">
        <v>21</v>
      </c>
      <c r="K140" s="12" t="s">
        <v>99</v>
      </c>
      <c r="L140" s="81" t="s">
        <v>56</v>
      </c>
      <c r="M140" s="17" t="s">
        <v>16</v>
      </c>
      <c r="N140" s="17" t="s">
        <v>103</v>
      </c>
      <c r="O140" s="47" t="s">
        <v>86</v>
      </c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</row>
    <row r="141" spans="1:76" s="18" customFormat="1" ht="25.5" customHeight="1">
      <c r="A141" s="73">
        <v>3</v>
      </c>
      <c r="B141" s="9">
        <v>51</v>
      </c>
      <c r="C141" s="73" t="s">
        <v>44</v>
      </c>
      <c r="D141" s="1">
        <v>15</v>
      </c>
      <c r="E141" s="9">
        <v>370</v>
      </c>
      <c r="F141" s="9" t="s">
        <v>111</v>
      </c>
      <c r="G141" s="16">
        <v>3513</v>
      </c>
      <c r="H141" s="11" t="s">
        <v>111</v>
      </c>
      <c r="I141" s="12" t="s">
        <v>104</v>
      </c>
      <c r="J141" s="13" t="s">
        <v>21</v>
      </c>
      <c r="K141" s="11" t="s">
        <v>22</v>
      </c>
      <c r="L141" s="81" t="s">
        <v>56</v>
      </c>
      <c r="M141" s="17" t="s">
        <v>16</v>
      </c>
      <c r="N141" s="17" t="s">
        <v>24</v>
      </c>
      <c r="O141" s="47" t="s">
        <v>86</v>
      </c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</row>
    <row r="142" spans="1:76" s="18" customFormat="1" ht="25.5" customHeight="1">
      <c r="A142" s="73">
        <v>3</v>
      </c>
      <c r="B142" s="9">
        <v>50</v>
      </c>
      <c r="C142" s="73" t="s">
        <v>44</v>
      </c>
      <c r="D142" s="1">
        <v>15</v>
      </c>
      <c r="E142" s="9">
        <v>246</v>
      </c>
      <c r="F142" s="9" t="s">
        <v>111</v>
      </c>
      <c r="G142" s="16">
        <v>948</v>
      </c>
      <c r="H142" s="12" t="s">
        <v>23</v>
      </c>
      <c r="I142" s="12" t="s">
        <v>23</v>
      </c>
      <c r="J142" s="13" t="s">
        <v>21</v>
      </c>
      <c r="K142" s="12" t="s">
        <v>95</v>
      </c>
      <c r="L142" s="81" t="s">
        <v>56</v>
      </c>
      <c r="M142" s="17" t="s">
        <v>16</v>
      </c>
      <c r="N142" s="17" t="s">
        <v>105</v>
      </c>
      <c r="O142" s="47" t="s">
        <v>86</v>
      </c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</row>
    <row r="143" spans="1:76" s="18" customFormat="1" ht="25.5" customHeight="1">
      <c r="A143" s="73">
        <v>3</v>
      </c>
      <c r="B143" s="9">
        <v>50</v>
      </c>
      <c r="C143" s="73" t="s">
        <v>44</v>
      </c>
      <c r="D143" s="1">
        <v>15</v>
      </c>
      <c r="E143" s="9">
        <v>5136</v>
      </c>
      <c r="F143" s="9" t="s">
        <v>111</v>
      </c>
      <c r="G143" s="16">
        <v>993</v>
      </c>
      <c r="H143" s="12" t="s">
        <v>23</v>
      </c>
      <c r="I143" s="12" t="s">
        <v>23</v>
      </c>
      <c r="J143" s="13" t="s">
        <v>21</v>
      </c>
      <c r="K143" s="12" t="s">
        <v>95</v>
      </c>
      <c r="L143" s="81" t="s">
        <v>56</v>
      </c>
      <c r="M143" s="17" t="s">
        <v>16</v>
      </c>
      <c r="N143" s="17" t="s">
        <v>105</v>
      </c>
      <c r="O143" s="47" t="s">
        <v>86</v>
      </c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</row>
    <row r="144" spans="1:76" s="18" customFormat="1" ht="25.5" customHeight="1">
      <c r="A144" s="73">
        <v>3</v>
      </c>
      <c r="B144" s="9">
        <v>50</v>
      </c>
      <c r="C144" s="73" t="s">
        <v>44</v>
      </c>
      <c r="D144" s="1">
        <v>15</v>
      </c>
      <c r="E144" s="9">
        <v>5137</v>
      </c>
      <c r="F144" s="9" t="s">
        <v>111</v>
      </c>
      <c r="G144" s="16">
        <v>2135</v>
      </c>
      <c r="H144" s="10" t="s">
        <v>111</v>
      </c>
      <c r="I144" s="10" t="s">
        <v>111</v>
      </c>
      <c r="J144" s="13" t="s">
        <v>21</v>
      </c>
      <c r="K144" s="12" t="s">
        <v>95</v>
      </c>
      <c r="L144" s="81" t="s">
        <v>56</v>
      </c>
      <c r="M144" s="17" t="s">
        <v>16</v>
      </c>
      <c r="N144" s="17" t="s">
        <v>106</v>
      </c>
      <c r="O144" s="47" t="s">
        <v>86</v>
      </c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</row>
    <row r="145" spans="1:76" s="18" customFormat="1" ht="25.5" customHeight="1">
      <c r="A145" s="73">
        <v>3</v>
      </c>
      <c r="B145" s="9">
        <v>50</v>
      </c>
      <c r="C145" s="73" t="s">
        <v>44</v>
      </c>
      <c r="D145" s="1">
        <v>15</v>
      </c>
      <c r="E145" s="9">
        <v>5140</v>
      </c>
      <c r="F145" s="9" t="s">
        <v>111</v>
      </c>
      <c r="G145" s="16">
        <v>1929</v>
      </c>
      <c r="H145" s="10" t="s">
        <v>111</v>
      </c>
      <c r="I145" s="10" t="s">
        <v>111</v>
      </c>
      <c r="J145" s="73" t="s">
        <v>13</v>
      </c>
      <c r="K145" s="11" t="s">
        <v>22</v>
      </c>
      <c r="L145" s="81" t="s">
        <v>56</v>
      </c>
      <c r="M145" s="17" t="s">
        <v>38</v>
      </c>
      <c r="N145" s="73"/>
      <c r="O145" s="47" t="s">
        <v>86</v>
      </c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</row>
    <row r="146" spans="1:76" s="20" customFormat="1" ht="25.5" customHeight="1">
      <c r="A146" s="1">
        <v>3</v>
      </c>
      <c r="B146" s="1">
        <v>51</v>
      </c>
      <c r="C146" s="73" t="s">
        <v>44</v>
      </c>
      <c r="D146" s="1">
        <v>15</v>
      </c>
      <c r="E146" s="9">
        <v>107</v>
      </c>
      <c r="F146" s="9" t="s">
        <v>111</v>
      </c>
      <c r="G146" s="16">
        <v>5540</v>
      </c>
      <c r="H146" s="12" t="s">
        <v>23</v>
      </c>
      <c r="I146" s="12" t="s">
        <v>23</v>
      </c>
      <c r="J146" s="12" t="s">
        <v>94</v>
      </c>
      <c r="K146" s="12" t="s">
        <v>99</v>
      </c>
      <c r="L146" s="81" t="s">
        <v>56</v>
      </c>
      <c r="M146" s="11" t="s">
        <v>16</v>
      </c>
      <c r="N146" s="11" t="s">
        <v>100</v>
      </c>
      <c r="O146" s="47" t="s">
        <v>86</v>
      </c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</row>
    <row r="147" spans="1:76" s="18" customFormat="1" ht="25.5" customHeight="1">
      <c r="A147" s="73">
        <v>3</v>
      </c>
      <c r="B147" s="9">
        <v>50</v>
      </c>
      <c r="C147" s="73" t="s">
        <v>44</v>
      </c>
      <c r="D147" s="1">
        <v>15</v>
      </c>
      <c r="E147" s="9">
        <v>5139</v>
      </c>
      <c r="F147" s="9" t="s">
        <v>111</v>
      </c>
      <c r="G147" s="16">
        <v>1777</v>
      </c>
      <c r="H147" s="13" t="s">
        <v>60</v>
      </c>
      <c r="I147" s="10" t="s">
        <v>111</v>
      </c>
      <c r="J147" s="73" t="s">
        <v>13</v>
      </c>
      <c r="K147" s="11" t="s">
        <v>22</v>
      </c>
      <c r="L147" s="81" t="s">
        <v>56</v>
      </c>
      <c r="M147" s="17" t="s">
        <v>31</v>
      </c>
      <c r="N147" s="17" t="s">
        <v>93</v>
      </c>
      <c r="O147" s="47" t="s">
        <v>86</v>
      </c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</row>
    <row r="148" spans="1:76" s="18" customFormat="1" ht="25.5" customHeight="1">
      <c r="A148" s="73">
        <v>3</v>
      </c>
      <c r="B148" s="9">
        <v>50</v>
      </c>
      <c r="C148" s="73" t="s">
        <v>44</v>
      </c>
      <c r="D148" s="1">
        <v>15</v>
      </c>
      <c r="E148" s="9">
        <v>5142</v>
      </c>
      <c r="F148" s="9" t="s">
        <v>111</v>
      </c>
      <c r="G148" s="16">
        <v>2167</v>
      </c>
      <c r="H148" s="10" t="s">
        <v>111</v>
      </c>
      <c r="I148" s="10" t="s">
        <v>111</v>
      </c>
      <c r="J148" s="13" t="s">
        <v>21</v>
      </c>
      <c r="K148" s="12" t="s">
        <v>95</v>
      </c>
      <c r="L148" s="81" t="s">
        <v>56</v>
      </c>
      <c r="M148" s="17" t="s">
        <v>16</v>
      </c>
      <c r="N148" s="17" t="s">
        <v>106</v>
      </c>
      <c r="O148" s="47" t="s">
        <v>86</v>
      </c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</row>
    <row r="149" spans="1:76" s="18" customFormat="1" ht="25.5" customHeight="1">
      <c r="A149" s="73">
        <v>3</v>
      </c>
      <c r="B149" s="9">
        <v>51</v>
      </c>
      <c r="C149" s="73" t="s">
        <v>44</v>
      </c>
      <c r="D149" s="1">
        <v>15</v>
      </c>
      <c r="E149" s="9">
        <v>375</v>
      </c>
      <c r="F149" s="9" t="s">
        <v>111</v>
      </c>
      <c r="G149" s="16">
        <v>4532</v>
      </c>
      <c r="H149" s="10" t="s">
        <v>111</v>
      </c>
      <c r="I149" s="10" t="s">
        <v>111</v>
      </c>
      <c r="J149" s="73" t="s">
        <v>13</v>
      </c>
      <c r="K149" s="1" t="s">
        <v>22</v>
      </c>
      <c r="L149" s="81" t="s">
        <v>56</v>
      </c>
      <c r="M149" s="10" t="s">
        <v>38</v>
      </c>
      <c r="N149" s="73"/>
      <c r="O149" s="47" t="s">
        <v>86</v>
      </c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</row>
    <row r="150" spans="1:76" s="18" customFormat="1" ht="25.5" customHeight="1">
      <c r="A150" s="73">
        <v>3</v>
      </c>
      <c r="B150" s="9">
        <v>51</v>
      </c>
      <c r="C150" s="73" t="s">
        <v>44</v>
      </c>
      <c r="D150" s="1">
        <v>15</v>
      </c>
      <c r="E150" s="9">
        <v>301</v>
      </c>
      <c r="F150" s="9" t="s">
        <v>111</v>
      </c>
      <c r="G150" s="16">
        <v>5974</v>
      </c>
      <c r="H150" s="13" t="s">
        <v>60</v>
      </c>
      <c r="I150" s="10" t="s">
        <v>111</v>
      </c>
      <c r="J150" s="73" t="s">
        <v>13</v>
      </c>
      <c r="K150" s="1" t="s">
        <v>22</v>
      </c>
      <c r="L150" s="9" t="s">
        <v>107</v>
      </c>
      <c r="M150" s="17" t="s">
        <v>31</v>
      </c>
      <c r="N150" s="17" t="s">
        <v>93</v>
      </c>
      <c r="O150" s="47" t="s">
        <v>86</v>
      </c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</row>
    <row r="151" spans="1:76" s="18" customFormat="1" ht="25.5" customHeight="1">
      <c r="A151" s="73">
        <v>3</v>
      </c>
      <c r="B151" s="9">
        <v>50</v>
      </c>
      <c r="C151" s="73" t="s">
        <v>44</v>
      </c>
      <c r="D151" s="1">
        <v>15</v>
      </c>
      <c r="E151" s="9">
        <v>5144</v>
      </c>
      <c r="F151" s="9" t="s">
        <v>111</v>
      </c>
      <c r="G151" s="16">
        <v>1279</v>
      </c>
      <c r="H151" s="10" t="s">
        <v>111</v>
      </c>
      <c r="I151" s="10" t="s">
        <v>111</v>
      </c>
      <c r="J151" s="13" t="s">
        <v>21</v>
      </c>
      <c r="K151" s="12" t="s">
        <v>95</v>
      </c>
      <c r="L151" s="81" t="s">
        <v>56</v>
      </c>
      <c r="M151" s="17" t="s">
        <v>16</v>
      </c>
      <c r="N151" s="17" t="s">
        <v>106</v>
      </c>
      <c r="O151" s="47" t="s">
        <v>86</v>
      </c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</row>
    <row r="152" spans="1:76" s="18" customFormat="1" ht="25.5" customHeight="1">
      <c r="A152" s="73">
        <v>3</v>
      </c>
      <c r="B152" s="9">
        <v>51</v>
      </c>
      <c r="C152" s="73" t="s">
        <v>44</v>
      </c>
      <c r="D152" s="1">
        <v>15</v>
      </c>
      <c r="E152" s="9">
        <v>5216</v>
      </c>
      <c r="F152" s="9" t="s">
        <v>111</v>
      </c>
      <c r="G152" s="16">
        <v>5479</v>
      </c>
      <c r="H152" s="10" t="s">
        <v>111</v>
      </c>
      <c r="I152" s="10" t="s">
        <v>111</v>
      </c>
      <c r="J152" s="73" t="s">
        <v>13</v>
      </c>
      <c r="K152" s="11" t="s">
        <v>22</v>
      </c>
      <c r="L152" s="81" t="s">
        <v>56</v>
      </c>
      <c r="M152" s="10" t="s">
        <v>38</v>
      </c>
      <c r="N152" s="73"/>
      <c r="O152" s="47" t="s">
        <v>86</v>
      </c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</row>
    <row r="153" spans="1:76" s="18" customFormat="1" ht="25.5" customHeight="1">
      <c r="A153" s="73">
        <v>3</v>
      </c>
      <c r="B153" s="9">
        <v>50</v>
      </c>
      <c r="C153" s="73" t="s">
        <v>44</v>
      </c>
      <c r="D153" s="1">
        <v>15</v>
      </c>
      <c r="E153" s="9">
        <v>5143</v>
      </c>
      <c r="F153" s="9" t="s">
        <v>111</v>
      </c>
      <c r="G153" s="16">
        <v>1438</v>
      </c>
      <c r="H153" s="10" t="s">
        <v>111</v>
      </c>
      <c r="I153" s="10" t="s">
        <v>111</v>
      </c>
      <c r="J153" s="13" t="s">
        <v>21</v>
      </c>
      <c r="K153" s="12" t="s">
        <v>95</v>
      </c>
      <c r="L153" s="81" t="s">
        <v>56</v>
      </c>
      <c r="M153" s="17" t="s">
        <v>16</v>
      </c>
      <c r="N153" s="17" t="s">
        <v>106</v>
      </c>
      <c r="O153" s="47" t="s">
        <v>86</v>
      </c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</row>
    <row r="154" spans="1:76" s="20" customFormat="1" ht="25.5" customHeight="1">
      <c r="A154" s="1">
        <v>3</v>
      </c>
      <c r="B154" s="1">
        <v>51</v>
      </c>
      <c r="C154" s="73" t="s">
        <v>44</v>
      </c>
      <c r="D154" s="1">
        <v>15</v>
      </c>
      <c r="E154" s="9">
        <v>369</v>
      </c>
      <c r="F154" s="9" t="s">
        <v>111</v>
      </c>
      <c r="G154" s="16">
        <v>3548</v>
      </c>
      <c r="H154" s="12" t="s">
        <v>23</v>
      </c>
      <c r="I154" s="12" t="s">
        <v>23</v>
      </c>
      <c r="J154" s="12" t="s">
        <v>94</v>
      </c>
      <c r="K154" s="12" t="s">
        <v>99</v>
      </c>
      <c r="L154" s="81" t="s">
        <v>56</v>
      </c>
      <c r="M154" s="11" t="s">
        <v>16</v>
      </c>
      <c r="N154" s="11" t="s">
        <v>100</v>
      </c>
      <c r="O154" s="47" t="s">
        <v>86</v>
      </c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</row>
    <row r="155" spans="1:76" s="18" customFormat="1" ht="25.5" customHeight="1">
      <c r="A155" s="73">
        <v>3</v>
      </c>
      <c r="B155" s="9">
        <v>51</v>
      </c>
      <c r="C155" s="73" t="s">
        <v>44</v>
      </c>
      <c r="D155" s="1">
        <v>15</v>
      </c>
      <c r="E155" s="9">
        <v>373</v>
      </c>
      <c r="F155" s="9" t="s">
        <v>111</v>
      </c>
      <c r="G155" s="16">
        <v>6446</v>
      </c>
      <c r="H155" s="10" t="s">
        <v>111</v>
      </c>
      <c r="I155" s="10" t="s">
        <v>111</v>
      </c>
      <c r="J155" s="73" t="s">
        <v>13</v>
      </c>
      <c r="K155" s="11" t="s">
        <v>22</v>
      </c>
      <c r="L155" s="81" t="s">
        <v>304</v>
      </c>
      <c r="M155" s="10" t="s">
        <v>38</v>
      </c>
      <c r="N155" s="73"/>
      <c r="O155" s="47" t="s">
        <v>86</v>
      </c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</row>
    <row r="156" spans="1:76" s="18" customFormat="1" ht="25.5" customHeight="1">
      <c r="A156" s="73">
        <v>3</v>
      </c>
      <c r="B156" s="9">
        <v>51</v>
      </c>
      <c r="C156" s="73" t="s">
        <v>44</v>
      </c>
      <c r="D156" s="1">
        <v>15</v>
      </c>
      <c r="E156" s="9">
        <v>514</v>
      </c>
      <c r="F156" s="9" t="s">
        <v>111</v>
      </c>
      <c r="G156" s="16">
        <v>4258</v>
      </c>
      <c r="H156" s="10" t="s">
        <v>111</v>
      </c>
      <c r="I156" s="10" t="s">
        <v>111</v>
      </c>
      <c r="J156" s="73" t="s">
        <v>13</v>
      </c>
      <c r="K156" s="11" t="s">
        <v>22</v>
      </c>
      <c r="L156" s="9" t="s">
        <v>107</v>
      </c>
      <c r="M156" s="10" t="s">
        <v>38</v>
      </c>
      <c r="N156" s="73"/>
      <c r="O156" s="47" t="s">
        <v>86</v>
      </c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</row>
    <row r="157" spans="1:76" s="18" customFormat="1" ht="25.5" customHeight="1">
      <c r="A157" s="73">
        <v>3</v>
      </c>
      <c r="B157" s="9">
        <v>51</v>
      </c>
      <c r="C157" s="73" t="s">
        <v>44</v>
      </c>
      <c r="D157" s="1">
        <v>15</v>
      </c>
      <c r="E157" s="9">
        <v>371</v>
      </c>
      <c r="F157" s="9" t="s">
        <v>111</v>
      </c>
      <c r="G157" s="16">
        <v>3772</v>
      </c>
      <c r="H157" s="10" t="s">
        <v>111</v>
      </c>
      <c r="I157" s="63" t="s">
        <v>108</v>
      </c>
      <c r="J157" s="13" t="s">
        <v>21</v>
      </c>
      <c r="K157" s="12" t="s">
        <v>95</v>
      </c>
      <c r="L157" s="81" t="s">
        <v>56</v>
      </c>
      <c r="M157" s="17" t="s">
        <v>16</v>
      </c>
      <c r="N157" s="17" t="s">
        <v>109</v>
      </c>
      <c r="O157" s="47" t="s">
        <v>86</v>
      </c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</row>
    <row r="158" spans="1:76" s="18" customFormat="1" ht="25.5" customHeight="1">
      <c r="A158" s="73">
        <v>3</v>
      </c>
      <c r="B158" s="9">
        <v>50</v>
      </c>
      <c r="C158" s="73" t="s">
        <v>44</v>
      </c>
      <c r="D158" s="1">
        <v>15</v>
      </c>
      <c r="E158" s="9">
        <v>5141</v>
      </c>
      <c r="F158" s="9" t="s">
        <v>111</v>
      </c>
      <c r="G158" s="16">
        <v>2149</v>
      </c>
      <c r="H158" s="10" t="s">
        <v>111</v>
      </c>
      <c r="I158" s="10" t="s">
        <v>111</v>
      </c>
      <c r="J158" s="13" t="s">
        <v>21</v>
      </c>
      <c r="K158" s="12" t="s">
        <v>74</v>
      </c>
      <c r="L158" s="81" t="s">
        <v>56</v>
      </c>
      <c r="M158" s="17" t="s">
        <v>16</v>
      </c>
      <c r="N158" s="17" t="s">
        <v>105</v>
      </c>
      <c r="O158" s="47" t="s">
        <v>86</v>
      </c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</row>
    <row r="159" spans="1:76" s="64" customFormat="1" ht="25.5" customHeight="1">
      <c r="A159" s="22" t="s">
        <v>110</v>
      </c>
      <c r="B159" s="22">
        <v>53</v>
      </c>
      <c r="C159" s="73" t="s">
        <v>20</v>
      </c>
      <c r="D159" s="22">
        <v>22</v>
      </c>
      <c r="E159" s="25">
        <v>263</v>
      </c>
      <c r="F159" s="25" t="s">
        <v>111</v>
      </c>
      <c r="G159" s="74">
        <v>6644</v>
      </c>
      <c r="H159" s="23" t="s">
        <v>111</v>
      </c>
      <c r="I159" s="23" t="s">
        <v>111</v>
      </c>
      <c r="J159" s="73" t="s">
        <v>170</v>
      </c>
      <c r="K159" s="22" t="s">
        <v>22</v>
      </c>
      <c r="L159" s="22" t="s">
        <v>112</v>
      </c>
      <c r="M159" s="24" t="s">
        <v>38</v>
      </c>
      <c r="N159" s="22"/>
      <c r="O159" s="47" t="s">
        <v>285</v>
      </c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</row>
    <row r="160" spans="1:76" s="64" customFormat="1" ht="25.5" customHeight="1">
      <c r="A160" s="22" t="s">
        <v>110</v>
      </c>
      <c r="B160" s="22">
        <v>52</v>
      </c>
      <c r="C160" s="73" t="s">
        <v>20</v>
      </c>
      <c r="D160" s="22">
        <v>6</v>
      </c>
      <c r="E160" s="25">
        <v>127</v>
      </c>
      <c r="F160" s="25" t="s">
        <v>111</v>
      </c>
      <c r="G160" s="74">
        <v>2933</v>
      </c>
      <c r="H160" s="23" t="s">
        <v>111</v>
      </c>
      <c r="I160" s="23" t="s">
        <v>111</v>
      </c>
      <c r="J160" s="73" t="s">
        <v>170</v>
      </c>
      <c r="K160" s="22" t="s">
        <v>22</v>
      </c>
      <c r="L160" s="81" t="s">
        <v>46</v>
      </c>
      <c r="M160" s="24" t="s">
        <v>38</v>
      </c>
      <c r="N160" s="22"/>
      <c r="O160" s="47" t="s">
        <v>285</v>
      </c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</row>
    <row r="161" spans="1:76" s="64" customFormat="1" ht="25.5" customHeight="1">
      <c r="A161" s="22" t="s">
        <v>110</v>
      </c>
      <c r="B161" s="22">
        <v>58</v>
      </c>
      <c r="C161" s="73" t="s">
        <v>20</v>
      </c>
      <c r="D161" s="22">
        <v>21</v>
      </c>
      <c r="E161" s="25">
        <v>266</v>
      </c>
      <c r="F161" s="25" t="s">
        <v>111</v>
      </c>
      <c r="G161" s="74">
        <v>5785</v>
      </c>
      <c r="H161" s="23" t="s">
        <v>111</v>
      </c>
      <c r="I161" s="23" t="s">
        <v>111</v>
      </c>
      <c r="J161" s="73" t="s">
        <v>170</v>
      </c>
      <c r="K161" s="12" t="s">
        <v>74</v>
      </c>
      <c r="L161" s="25" t="s">
        <v>301</v>
      </c>
      <c r="M161" s="24" t="s">
        <v>35</v>
      </c>
      <c r="N161" s="22" t="s">
        <v>36</v>
      </c>
      <c r="O161" s="47" t="s">
        <v>285</v>
      </c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66"/>
      <c r="BW161" s="66"/>
      <c r="BX161" s="66"/>
    </row>
    <row r="162" spans="1:76" s="64" customFormat="1" ht="25.5" customHeight="1">
      <c r="A162" s="22" t="s">
        <v>110</v>
      </c>
      <c r="B162" s="22">
        <v>59</v>
      </c>
      <c r="C162" s="73" t="s">
        <v>20</v>
      </c>
      <c r="D162" s="22">
        <v>29</v>
      </c>
      <c r="E162" s="25">
        <v>66</v>
      </c>
      <c r="F162" s="25" t="s">
        <v>111</v>
      </c>
      <c r="G162" s="74">
        <v>12796</v>
      </c>
      <c r="H162" s="23" t="s">
        <v>111</v>
      </c>
      <c r="I162" s="23" t="s">
        <v>111</v>
      </c>
      <c r="J162" s="73" t="s">
        <v>170</v>
      </c>
      <c r="K162" s="22" t="s">
        <v>22</v>
      </c>
      <c r="L162" s="81" t="s">
        <v>304</v>
      </c>
      <c r="M162" s="24" t="s">
        <v>38</v>
      </c>
      <c r="N162" s="22"/>
      <c r="O162" s="47" t="s">
        <v>285</v>
      </c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  <c r="BJ162" s="66"/>
      <c r="BK162" s="66"/>
      <c r="BL162" s="66"/>
      <c r="BM162" s="66"/>
      <c r="BN162" s="66"/>
      <c r="BO162" s="66"/>
      <c r="BP162" s="66"/>
      <c r="BQ162" s="66"/>
      <c r="BR162" s="66"/>
      <c r="BS162" s="66"/>
      <c r="BT162" s="66"/>
      <c r="BU162" s="66"/>
      <c r="BV162" s="66"/>
      <c r="BW162" s="66"/>
      <c r="BX162" s="66"/>
    </row>
    <row r="163" spans="1:76" s="64" customFormat="1" ht="25.5" customHeight="1">
      <c r="A163" s="22" t="s">
        <v>110</v>
      </c>
      <c r="B163" s="22">
        <v>54</v>
      </c>
      <c r="C163" s="73" t="s">
        <v>20</v>
      </c>
      <c r="D163" s="22">
        <v>41</v>
      </c>
      <c r="E163" s="25">
        <v>37</v>
      </c>
      <c r="F163" s="25" t="s">
        <v>111</v>
      </c>
      <c r="G163" s="74">
        <v>12120</v>
      </c>
      <c r="H163" s="23" t="s">
        <v>111</v>
      </c>
      <c r="I163" s="23" t="s">
        <v>111</v>
      </c>
      <c r="J163" s="73" t="s">
        <v>170</v>
      </c>
      <c r="K163" s="22" t="s">
        <v>22</v>
      </c>
      <c r="L163" s="25" t="s">
        <v>305</v>
      </c>
      <c r="M163" s="24" t="s">
        <v>38</v>
      </c>
      <c r="N163" s="22"/>
      <c r="O163" s="47" t="s">
        <v>285</v>
      </c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</row>
    <row r="164" spans="1:76" s="64" customFormat="1" ht="25.5" customHeight="1">
      <c r="A164" s="22" t="s">
        <v>110</v>
      </c>
      <c r="B164" s="22">
        <v>56</v>
      </c>
      <c r="C164" s="73" t="s">
        <v>20</v>
      </c>
      <c r="D164" s="22">
        <v>47</v>
      </c>
      <c r="E164" s="25">
        <v>85</v>
      </c>
      <c r="F164" s="25" t="s">
        <v>111</v>
      </c>
      <c r="G164" s="74">
        <v>3033</v>
      </c>
      <c r="H164" s="23" t="s">
        <v>111</v>
      </c>
      <c r="I164" s="23" t="s">
        <v>111</v>
      </c>
      <c r="J164" s="73" t="s">
        <v>170</v>
      </c>
      <c r="K164" s="22" t="s">
        <v>22</v>
      </c>
      <c r="L164" s="25" t="s">
        <v>305</v>
      </c>
      <c r="M164" s="24" t="s">
        <v>38</v>
      </c>
      <c r="N164" s="22"/>
      <c r="O164" s="47" t="s">
        <v>285</v>
      </c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</row>
    <row r="165" spans="1:76" s="64" customFormat="1" ht="25.5" customHeight="1">
      <c r="A165" s="22" t="s">
        <v>110</v>
      </c>
      <c r="B165" s="22">
        <v>61</v>
      </c>
      <c r="C165" s="73" t="s">
        <v>20</v>
      </c>
      <c r="D165" s="22">
        <v>26</v>
      </c>
      <c r="E165" s="25">
        <v>77</v>
      </c>
      <c r="F165" s="25" t="s">
        <v>38</v>
      </c>
      <c r="G165" s="95">
        <f>98605-G174</f>
        <v>89610</v>
      </c>
      <c r="H165" s="23" t="s">
        <v>111</v>
      </c>
      <c r="I165" s="23" t="s">
        <v>111</v>
      </c>
      <c r="J165" s="73" t="s">
        <v>170</v>
      </c>
      <c r="K165" s="22" t="s">
        <v>22</v>
      </c>
      <c r="L165" s="26" t="s">
        <v>113</v>
      </c>
      <c r="M165" s="24" t="s">
        <v>38</v>
      </c>
      <c r="N165" s="22"/>
      <c r="O165" s="47" t="s">
        <v>285</v>
      </c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</row>
    <row r="166" spans="1:76" s="64" customFormat="1" ht="25.5" customHeight="1">
      <c r="A166" s="22" t="s">
        <v>110</v>
      </c>
      <c r="B166" s="22">
        <v>61</v>
      </c>
      <c r="C166" s="73" t="s">
        <v>20</v>
      </c>
      <c r="D166" s="22">
        <v>26</v>
      </c>
      <c r="E166" s="25">
        <v>77</v>
      </c>
      <c r="F166" s="25" t="s">
        <v>31</v>
      </c>
      <c r="G166" s="96"/>
      <c r="H166" s="23" t="s">
        <v>111</v>
      </c>
      <c r="I166" s="23" t="s">
        <v>111</v>
      </c>
      <c r="J166" s="73" t="s">
        <v>170</v>
      </c>
      <c r="K166" s="22" t="s">
        <v>22</v>
      </c>
      <c r="L166" s="26" t="s">
        <v>113</v>
      </c>
      <c r="M166" s="24" t="s">
        <v>38</v>
      </c>
      <c r="N166" s="22"/>
      <c r="O166" s="47" t="s">
        <v>285</v>
      </c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  <c r="BW166" s="66"/>
      <c r="BX166" s="66"/>
    </row>
    <row r="167" spans="1:76" s="64" customFormat="1" ht="25.5" customHeight="1">
      <c r="A167" s="22" t="s">
        <v>110</v>
      </c>
      <c r="B167" s="22">
        <v>61</v>
      </c>
      <c r="C167" s="73" t="s">
        <v>20</v>
      </c>
      <c r="D167" s="22">
        <v>26</v>
      </c>
      <c r="E167" s="25">
        <v>77</v>
      </c>
      <c r="F167" s="25" t="s">
        <v>114</v>
      </c>
      <c r="G167" s="96"/>
      <c r="H167" s="23" t="s">
        <v>111</v>
      </c>
      <c r="I167" s="23" t="s">
        <v>111</v>
      </c>
      <c r="J167" s="73" t="s">
        <v>170</v>
      </c>
      <c r="K167" s="22" t="s">
        <v>22</v>
      </c>
      <c r="L167" s="26" t="s">
        <v>113</v>
      </c>
      <c r="M167" s="24" t="s">
        <v>38</v>
      </c>
      <c r="N167" s="22"/>
      <c r="O167" s="47" t="s">
        <v>285</v>
      </c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</row>
    <row r="168" spans="1:76" s="64" customFormat="1" ht="25.5" customHeight="1">
      <c r="A168" s="22" t="s">
        <v>110</v>
      </c>
      <c r="B168" s="22">
        <v>61</v>
      </c>
      <c r="C168" s="73" t="s">
        <v>20</v>
      </c>
      <c r="D168" s="22">
        <v>26</v>
      </c>
      <c r="E168" s="25">
        <v>77</v>
      </c>
      <c r="F168" s="25" t="s">
        <v>16</v>
      </c>
      <c r="G168" s="96"/>
      <c r="H168" s="23" t="s">
        <v>111</v>
      </c>
      <c r="I168" s="23" t="s">
        <v>111</v>
      </c>
      <c r="J168" s="73" t="s">
        <v>170</v>
      </c>
      <c r="K168" s="22" t="s">
        <v>22</v>
      </c>
      <c r="L168" s="26" t="s">
        <v>113</v>
      </c>
      <c r="M168" s="24" t="s">
        <v>38</v>
      </c>
      <c r="N168" s="22"/>
      <c r="O168" s="47" t="s">
        <v>285</v>
      </c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  <c r="BW168" s="66"/>
      <c r="BX168" s="66"/>
    </row>
    <row r="169" spans="1:76" s="64" customFormat="1" ht="25.5" customHeight="1">
      <c r="A169" s="22" t="s">
        <v>110</v>
      </c>
      <c r="B169" s="22">
        <v>61</v>
      </c>
      <c r="C169" s="73" t="s">
        <v>20</v>
      </c>
      <c r="D169" s="22">
        <v>26</v>
      </c>
      <c r="E169" s="25">
        <v>77</v>
      </c>
      <c r="F169" s="25" t="s">
        <v>115</v>
      </c>
      <c r="G169" s="96"/>
      <c r="H169" s="23" t="s">
        <v>111</v>
      </c>
      <c r="I169" s="23" t="s">
        <v>111</v>
      </c>
      <c r="J169" s="73" t="s">
        <v>170</v>
      </c>
      <c r="K169" s="22" t="s">
        <v>22</v>
      </c>
      <c r="L169" s="26" t="s">
        <v>113</v>
      </c>
      <c r="M169" s="24" t="s">
        <v>38</v>
      </c>
      <c r="N169" s="22"/>
      <c r="O169" s="47" t="s">
        <v>285</v>
      </c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</row>
    <row r="170" spans="1:76" s="64" customFormat="1" ht="25.5" customHeight="1">
      <c r="A170" s="22" t="s">
        <v>110</v>
      </c>
      <c r="B170" s="22">
        <v>61</v>
      </c>
      <c r="C170" s="73" t="s">
        <v>20</v>
      </c>
      <c r="D170" s="22">
        <v>26</v>
      </c>
      <c r="E170" s="25">
        <v>77</v>
      </c>
      <c r="F170" s="25" t="s">
        <v>116</v>
      </c>
      <c r="G170" s="96"/>
      <c r="H170" s="23" t="s">
        <v>111</v>
      </c>
      <c r="I170" s="23" t="s">
        <v>111</v>
      </c>
      <c r="J170" s="73" t="s">
        <v>170</v>
      </c>
      <c r="K170" s="22" t="s">
        <v>22</v>
      </c>
      <c r="L170" s="81" t="s">
        <v>67</v>
      </c>
      <c r="M170" s="24" t="s">
        <v>38</v>
      </c>
      <c r="N170" s="22"/>
      <c r="O170" s="47" t="s">
        <v>285</v>
      </c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</row>
    <row r="171" spans="1:76" s="64" customFormat="1" ht="25.5" customHeight="1">
      <c r="A171" s="22" t="s">
        <v>110</v>
      </c>
      <c r="B171" s="22">
        <v>61</v>
      </c>
      <c r="C171" s="73" t="s">
        <v>20</v>
      </c>
      <c r="D171" s="22">
        <v>26</v>
      </c>
      <c r="E171" s="25">
        <v>77</v>
      </c>
      <c r="F171" s="25" t="s">
        <v>117</v>
      </c>
      <c r="G171" s="96"/>
      <c r="H171" s="23" t="s">
        <v>111</v>
      </c>
      <c r="I171" s="23" t="s">
        <v>111</v>
      </c>
      <c r="J171" s="73" t="s">
        <v>170</v>
      </c>
      <c r="K171" s="22" t="s">
        <v>22</v>
      </c>
      <c r="L171" s="81" t="s">
        <v>67</v>
      </c>
      <c r="M171" s="24" t="s">
        <v>38</v>
      </c>
      <c r="N171" s="22"/>
      <c r="O171" s="47" t="s">
        <v>285</v>
      </c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</row>
    <row r="172" spans="1:76" s="64" customFormat="1" ht="25.5" customHeight="1">
      <c r="A172" s="22" t="s">
        <v>110</v>
      </c>
      <c r="B172" s="22">
        <v>61</v>
      </c>
      <c r="C172" s="73" t="s">
        <v>20</v>
      </c>
      <c r="D172" s="22">
        <v>26</v>
      </c>
      <c r="E172" s="25">
        <v>77</v>
      </c>
      <c r="F172" s="25" t="s">
        <v>118</v>
      </c>
      <c r="G172" s="96"/>
      <c r="H172" s="23" t="s">
        <v>111</v>
      </c>
      <c r="I172" s="23" t="s">
        <v>111</v>
      </c>
      <c r="J172" s="73" t="s">
        <v>170</v>
      </c>
      <c r="K172" s="22" t="s">
        <v>22</v>
      </c>
      <c r="L172" s="81" t="s">
        <v>67</v>
      </c>
      <c r="M172" s="24" t="s">
        <v>38</v>
      </c>
      <c r="N172" s="22"/>
      <c r="O172" s="47" t="s">
        <v>285</v>
      </c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</row>
    <row r="173" spans="1:76" s="64" customFormat="1" ht="25.5" customHeight="1">
      <c r="A173" s="22" t="s">
        <v>110</v>
      </c>
      <c r="B173" s="22">
        <v>61</v>
      </c>
      <c r="C173" s="73" t="s">
        <v>20</v>
      </c>
      <c r="D173" s="22">
        <v>26</v>
      </c>
      <c r="E173" s="25">
        <v>77</v>
      </c>
      <c r="F173" s="25" t="s">
        <v>119</v>
      </c>
      <c r="G173" s="97"/>
      <c r="H173" s="23" t="s">
        <v>111</v>
      </c>
      <c r="I173" s="23" t="s">
        <v>111</v>
      </c>
      <c r="J173" s="73" t="s">
        <v>170</v>
      </c>
      <c r="K173" s="22" t="s">
        <v>22</v>
      </c>
      <c r="L173" s="81" t="s">
        <v>67</v>
      </c>
      <c r="M173" s="24" t="s">
        <v>38</v>
      </c>
      <c r="N173" s="22"/>
      <c r="O173" s="47" t="s">
        <v>285</v>
      </c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</row>
    <row r="174" spans="1:76" s="64" customFormat="1" ht="25.5" customHeight="1">
      <c r="A174" s="22" t="s">
        <v>110</v>
      </c>
      <c r="B174" s="22">
        <v>61</v>
      </c>
      <c r="C174" s="73" t="s">
        <v>20</v>
      </c>
      <c r="D174" s="22">
        <v>26</v>
      </c>
      <c r="E174" s="25">
        <v>77</v>
      </c>
      <c r="F174" s="25" t="s">
        <v>120</v>
      </c>
      <c r="G174" s="78">
        <v>8995</v>
      </c>
      <c r="H174" s="23" t="s">
        <v>111</v>
      </c>
      <c r="I174" s="21" t="s">
        <v>121</v>
      </c>
      <c r="J174" s="73" t="s">
        <v>170</v>
      </c>
      <c r="K174" s="22" t="s">
        <v>22</v>
      </c>
      <c r="L174" s="81" t="s">
        <v>67</v>
      </c>
      <c r="M174" s="24" t="s">
        <v>31</v>
      </c>
      <c r="N174" s="25" t="s">
        <v>122</v>
      </c>
      <c r="O174" s="47" t="s">
        <v>285</v>
      </c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</row>
    <row r="175" spans="1:76" s="64" customFormat="1" ht="25.5" customHeight="1">
      <c r="A175" s="22" t="s">
        <v>110</v>
      </c>
      <c r="B175" s="22">
        <v>60</v>
      </c>
      <c r="C175" s="73" t="s">
        <v>20</v>
      </c>
      <c r="D175" s="22">
        <v>16</v>
      </c>
      <c r="E175" s="25">
        <v>53</v>
      </c>
      <c r="F175" s="25" t="s">
        <v>111</v>
      </c>
      <c r="G175" s="74">
        <v>3220</v>
      </c>
      <c r="H175" s="23" t="s">
        <v>111</v>
      </c>
      <c r="I175" s="23" t="s">
        <v>111</v>
      </c>
      <c r="J175" s="73" t="s">
        <v>170</v>
      </c>
      <c r="K175" s="22" t="s">
        <v>22</v>
      </c>
      <c r="L175" s="25" t="s">
        <v>305</v>
      </c>
      <c r="M175" s="24" t="s">
        <v>38</v>
      </c>
      <c r="N175" s="22"/>
      <c r="O175" s="47" t="s">
        <v>285</v>
      </c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</row>
    <row r="176" spans="1:76" s="64" customFormat="1" ht="25.5" customHeight="1">
      <c r="A176" s="22" t="s">
        <v>110</v>
      </c>
      <c r="B176" s="28">
        <v>62</v>
      </c>
      <c r="C176" s="73" t="s">
        <v>39</v>
      </c>
      <c r="D176" s="22">
        <v>26</v>
      </c>
      <c r="E176" s="25">
        <v>223</v>
      </c>
      <c r="F176" s="25" t="s">
        <v>111</v>
      </c>
      <c r="G176" s="29">
        <v>11923</v>
      </c>
      <c r="H176" s="22" t="s">
        <v>111</v>
      </c>
      <c r="I176" s="21" t="s">
        <v>123</v>
      </c>
      <c r="J176" s="73" t="s">
        <v>170</v>
      </c>
      <c r="K176" s="22" t="s">
        <v>22</v>
      </c>
      <c r="L176" s="81" t="s">
        <v>52</v>
      </c>
      <c r="M176" s="24" t="s">
        <v>31</v>
      </c>
      <c r="N176" s="24" t="s">
        <v>124</v>
      </c>
      <c r="O176" s="47" t="s">
        <v>285</v>
      </c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</row>
    <row r="177" spans="1:76" s="65" customFormat="1" ht="25.5" customHeight="1">
      <c r="A177" s="22" t="s">
        <v>110</v>
      </c>
      <c r="B177" s="24">
        <v>64</v>
      </c>
      <c r="C177" s="73" t="s">
        <v>39</v>
      </c>
      <c r="D177" s="24">
        <v>7</v>
      </c>
      <c r="E177" s="25">
        <v>5</v>
      </c>
      <c r="F177" s="25" t="s">
        <v>38</v>
      </c>
      <c r="G177" s="79">
        <v>12237</v>
      </c>
      <c r="H177" s="30" t="s">
        <v>111</v>
      </c>
      <c r="I177" s="30" t="s">
        <v>111</v>
      </c>
      <c r="J177" s="73" t="s">
        <v>170</v>
      </c>
      <c r="K177" s="21" t="s">
        <v>19</v>
      </c>
      <c r="L177" s="81" t="s">
        <v>56</v>
      </c>
      <c r="M177" s="31" t="s">
        <v>16</v>
      </c>
      <c r="N177" s="24" t="s">
        <v>125</v>
      </c>
      <c r="O177" s="47" t="s">
        <v>285</v>
      </c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</row>
    <row r="178" spans="1:76" s="66" customFormat="1" ht="25.5" customHeight="1">
      <c r="A178" s="22" t="s">
        <v>110</v>
      </c>
      <c r="B178" s="28">
        <v>64</v>
      </c>
      <c r="C178" s="73" t="s">
        <v>39</v>
      </c>
      <c r="D178" s="28">
        <v>7</v>
      </c>
      <c r="E178" s="25">
        <v>5</v>
      </c>
      <c r="F178" s="25" t="s">
        <v>31</v>
      </c>
      <c r="G178" s="79">
        <v>15633</v>
      </c>
      <c r="H178" s="21" t="s">
        <v>126</v>
      </c>
      <c r="I178" s="21" t="s">
        <v>127</v>
      </c>
      <c r="J178" s="73" t="s">
        <v>170</v>
      </c>
      <c r="K178" s="21" t="s">
        <v>19</v>
      </c>
      <c r="L178" s="81" t="s">
        <v>56</v>
      </c>
      <c r="M178" s="31" t="s">
        <v>16</v>
      </c>
      <c r="N178" s="24" t="s">
        <v>125</v>
      </c>
      <c r="O178" s="47" t="s">
        <v>285</v>
      </c>
    </row>
    <row r="179" spans="1:76" s="66" customFormat="1" ht="25.5" customHeight="1">
      <c r="A179" s="22" t="s">
        <v>110</v>
      </c>
      <c r="B179" s="28">
        <v>64</v>
      </c>
      <c r="C179" s="73" t="s">
        <v>39</v>
      </c>
      <c r="D179" s="28">
        <v>7</v>
      </c>
      <c r="E179" s="25">
        <v>5</v>
      </c>
      <c r="F179" s="25" t="s">
        <v>114</v>
      </c>
      <c r="G179" s="95">
        <f>51637-G177-G178</f>
        <v>23767</v>
      </c>
      <c r="H179" s="21" t="s">
        <v>265</v>
      </c>
      <c r="I179" s="21" t="s">
        <v>128</v>
      </c>
      <c r="J179" s="73" t="s">
        <v>170</v>
      </c>
      <c r="K179" s="28" t="s">
        <v>22</v>
      </c>
      <c r="L179" s="81" t="s">
        <v>56</v>
      </c>
      <c r="M179" s="24" t="s">
        <v>31</v>
      </c>
      <c r="N179" s="28" t="s">
        <v>129</v>
      </c>
      <c r="O179" s="47" t="s">
        <v>285</v>
      </c>
    </row>
    <row r="180" spans="1:76" s="66" customFormat="1" ht="25.5" customHeight="1">
      <c r="A180" s="22" t="s">
        <v>110</v>
      </c>
      <c r="B180" s="28">
        <v>64</v>
      </c>
      <c r="C180" s="73" t="s">
        <v>39</v>
      </c>
      <c r="D180" s="28">
        <v>7</v>
      </c>
      <c r="E180" s="25">
        <v>5</v>
      </c>
      <c r="F180" s="25" t="s">
        <v>16</v>
      </c>
      <c r="G180" s="96"/>
      <c r="H180" s="21" t="s">
        <v>130</v>
      </c>
      <c r="I180" s="21" t="s">
        <v>131</v>
      </c>
      <c r="J180" s="73" t="s">
        <v>170</v>
      </c>
      <c r="K180" s="28" t="s">
        <v>22</v>
      </c>
      <c r="L180" s="81" t="s">
        <v>56</v>
      </c>
      <c r="M180" s="24" t="s">
        <v>31</v>
      </c>
      <c r="N180" s="28" t="s">
        <v>129</v>
      </c>
      <c r="O180" s="47" t="s">
        <v>285</v>
      </c>
    </row>
    <row r="181" spans="1:76" s="66" customFormat="1" ht="25.5" customHeight="1">
      <c r="A181" s="22" t="s">
        <v>110</v>
      </c>
      <c r="B181" s="28">
        <v>64</v>
      </c>
      <c r="C181" s="73" t="s">
        <v>39</v>
      </c>
      <c r="D181" s="28">
        <v>7</v>
      </c>
      <c r="E181" s="25">
        <v>5</v>
      </c>
      <c r="F181" s="25" t="s">
        <v>115</v>
      </c>
      <c r="G181" s="97"/>
      <c r="H181" s="21" t="s">
        <v>130</v>
      </c>
      <c r="I181" s="32" t="s">
        <v>111</v>
      </c>
      <c r="J181" s="73" t="s">
        <v>170</v>
      </c>
      <c r="K181" s="28" t="s">
        <v>22</v>
      </c>
      <c r="L181" s="81" t="s">
        <v>56</v>
      </c>
      <c r="M181" s="24" t="s">
        <v>31</v>
      </c>
      <c r="N181" s="28" t="s">
        <v>129</v>
      </c>
      <c r="O181" s="47" t="s">
        <v>285</v>
      </c>
    </row>
    <row r="182" spans="1:76" s="66" customFormat="1" ht="25.5" customHeight="1">
      <c r="A182" s="22" t="s">
        <v>110</v>
      </c>
      <c r="B182" s="28">
        <v>63</v>
      </c>
      <c r="C182" s="73" t="s">
        <v>39</v>
      </c>
      <c r="D182" s="28">
        <v>3</v>
      </c>
      <c r="E182" s="25">
        <v>4</v>
      </c>
      <c r="F182" s="25" t="s">
        <v>38</v>
      </c>
      <c r="G182" s="102">
        <v>59560</v>
      </c>
      <c r="H182" s="21" t="s">
        <v>130</v>
      </c>
      <c r="I182" s="32" t="s">
        <v>111</v>
      </c>
      <c r="J182" s="73" t="s">
        <v>170</v>
      </c>
      <c r="K182" s="28" t="s">
        <v>22</v>
      </c>
      <c r="L182" s="25" t="s">
        <v>132</v>
      </c>
      <c r="M182" s="24" t="s">
        <v>31</v>
      </c>
      <c r="N182" s="28" t="s">
        <v>129</v>
      </c>
      <c r="O182" s="47" t="s">
        <v>285</v>
      </c>
    </row>
    <row r="183" spans="1:76" s="66" customFormat="1" ht="25.5" customHeight="1">
      <c r="A183" s="22" t="s">
        <v>110</v>
      </c>
      <c r="B183" s="28">
        <v>63</v>
      </c>
      <c r="C183" s="73" t="s">
        <v>39</v>
      </c>
      <c r="D183" s="28">
        <v>3</v>
      </c>
      <c r="E183" s="25">
        <v>4</v>
      </c>
      <c r="F183" s="25" t="s">
        <v>31</v>
      </c>
      <c r="G183" s="102"/>
      <c r="H183" s="21" t="s">
        <v>130</v>
      </c>
      <c r="I183" s="32" t="s">
        <v>111</v>
      </c>
      <c r="J183" s="73" t="s">
        <v>170</v>
      </c>
      <c r="K183" s="28" t="s">
        <v>22</v>
      </c>
      <c r="L183" s="25" t="s">
        <v>132</v>
      </c>
      <c r="M183" s="24" t="s">
        <v>31</v>
      </c>
      <c r="N183" s="28" t="s">
        <v>129</v>
      </c>
      <c r="O183" s="47" t="s">
        <v>285</v>
      </c>
    </row>
    <row r="184" spans="1:76" s="66" customFormat="1" ht="25.5" customHeight="1">
      <c r="A184" s="22" t="s">
        <v>110</v>
      </c>
      <c r="B184" s="28">
        <v>63</v>
      </c>
      <c r="C184" s="73" t="s">
        <v>39</v>
      </c>
      <c r="D184" s="28">
        <v>3</v>
      </c>
      <c r="E184" s="25">
        <v>4</v>
      </c>
      <c r="F184" s="25" t="s">
        <v>114</v>
      </c>
      <c r="G184" s="102"/>
      <c r="H184" s="21" t="s">
        <v>130</v>
      </c>
      <c r="I184" s="32" t="s">
        <v>111</v>
      </c>
      <c r="J184" s="73" t="s">
        <v>170</v>
      </c>
      <c r="K184" s="28" t="s">
        <v>22</v>
      </c>
      <c r="L184" s="25" t="s">
        <v>132</v>
      </c>
      <c r="M184" s="24" t="s">
        <v>31</v>
      </c>
      <c r="N184" s="28" t="s">
        <v>129</v>
      </c>
      <c r="O184" s="47" t="s">
        <v>285</v>
      </c>
    </row>
    <row r="185" spans="1:76" s="66" customFormat="1" ht="25.5" customHeight="1">
      <c r="A185" s="22" t="s">
        <v>110</v>
      </c>
      <c r="B185" s="28">
        <v>63</v>
      </c>
      <c r="C185" s="73" t="s">
        <v>39</v>
      </c>
      <c r="D185" s="28">
        <v>3</v>
      </c>
      <c r="E185" s="25">
        <v>4</v>
      </c>
      <c r="F185" s="25" t="s">
        <v>16</v>
      </c>
      <c r="G185" s="102"/>
      <c r="H185" s="21" t="s">
        <v>130</v>
      </c>
      <c r="I185" s="21" t="s">
        <v>133</v>
      </c>
      <c r="J185" s="73" t="s">
        <v>170</v>
      </c>
      <c r="K185" s="28" t="s">
        <v>22</v>
      </c>
      <c r="L185" s="25" t="s">
        <v>132</v>
      </c>
      <c r="M185" s="24" t="s">
        <v>31</v>
      </c>
      <c r="N185" s="28" t="s">
        <v>129</v>
      </c>
      <c r="O185" s="47" t="s">
        <v>285</v>
      </c>
    </row>
    <row r="186" spans="1:76" s="66" customFormat="1" ht="25.5" customHeight="1">
      <c r="A186" s="22" t="s">
        <v>110</v>
      </c>
      <c r="B186" s="28">
        <v>63</v>
      </c>
      <c r="C186" s="73" t="s">
        <v>39</v>
      </c>
      <c r="D186" s="28">
        <v>3</v>
      </c>
      <c r="E186" s="25">
        <v>4</v>
      </c>
      <c r="F186" s="25" t="s">
        <v>115</v>
      </c>
      <c r="G186" s="102"/>
      <c r="H186" s="21" t="s">
        <v>130</v>
      </c>
      <c r="I186" s="32" t="s">
        <v>111</v>
      </c>
      <c r="J186" s="73" t="s">
        <v>170</v>
      </c>
      <c r="K186" s="28" t="s">
        <v>22</v>
      </c>
      <c r="L186" s="25" t="s">
        <v>132</v>
      </c>
      <c r="M186" s="24" t="s">
        <v>31</v>
      </c>
      <c r="N186" s="28" t="s">
        <v>129</v>
      </c>
      <c r="O186" s="47" t="s">
        <v>285</v>
      </c>
    </row>
    <row r="187" spans="1:76" s="66" customFormat="1" ht="25.5" customHeight="1">
      <c r="A187" s="22" t="s">
        <v>110</v>
      </c>
      <c r="B187" s="28">
        <v>63</v>
      </c>
      <c r="C187" s="73" t="s">
        <v>39</v>
      </c>
      <c r="D187" s="28">
        <v>3</v>
      </c>
      <c r="E187" s="25">
        <v>4</v>
      </c>
      <c r="F187" s="25" t="s">
        <v>116</v>
      </c>
      <c r="G187" s="102"/>
      <c r="H187" s="21" t="s">
        <v>134</v>
      </c>
      <c r="I187" s="21" t="s">
        <v>133</v>
      </c>
      <c r="J187" s="73" t="s">
        <v>170</v>
      </c>
      <c r="K187" s="28" t="s">
        <v>22</v>
      </c>
      <c r="L187" s="25" t="s">
        <v>132</v>
      </c>
      <c r="M187" s="24" t="s">
        <v>31</v>
      </c>
      <c r="N187" s="28" t="s">
        <v>135</v>
      </c>
      <c r="O187" s="47" t="s">
        <v>285</v>
      </c>
    </row>
    <row r="188" spans="1:76" s="67" customFormat="1" ht="25.5" customHeight="1">
      <c r="A188" s="22" t="s">
        <v>110</v>
      </c>
      <c r="B188" s="10">
        <v>66</v>
      </c>
      <c r="C188" s="73" t="s">
        <v>286</v>
      </c>
      <c r="D188" s="10">
        <v>28</v>
      </c>
      <c r="E188" s="10">
        <v>51</v>
      </c>
      <c r="F188" s="10" t="s">
        <v>38</v>
      </c>
      <c r="G188" s="98">
        <f>36240-G190</f>
        <v>23753</v>
      </c>
      <c r="H188" s="33" t="s">
        <v>111</v>
      </c>
      <c r="I188" s="24" t="s">
        <v>111</v>
      </c>
      <c r="J188" s="73" t="s">
        <v>170</v>
      </c>
      <c r="K188" s="25" t="s">
        <v>22</v>
      </c>
      <c r="L188" s="25" t="s">
        <v>305</v>
      </c>
      <c r="M188" s="24" t="s">
        <v>38</v>
      </c>
      <c r="N188" s="10"/>
      <c r="O188" s="47" t="s">
        <v>285</v>
      </c>
    </row>
    <row r="189" spans="1:76" s="67" customFormat="1" ht="25.5" customHeight="1">
      <c r="A189" s="22" t="s">
        <v>110</v>
      </c>
      <c r="B189" s="10">
        <v>66</v>
      </c>
      <c r="C189" s="73" t="s">
        <v>286</v>
      </c>
      <c r="D189" s="10">
        <v>28</v>
      </c>
      <c r="E189" s="10">
        <v>51</v>
      </c>
      <c r="F189" s="10" t="s">
        <v>114</v>
      </c>
      <c r="G189" s="99"/>
      <c r="H189" s="33" t="s">
        <v>111</v>
      </c>
      <c r="I189" s="24" t="s">
        <v>111</v>
      </c>
      <c r="J189" s="73" t="s">
        <v>170</v>
      </c>
      <c r="K189" s="25" t="s">
        <v>22</v>
      </c>
      <c r="L189" s="25" t="s">
        <v>305</v>
      </c>
      <c r="M189" s="24" t="s">
        <v>38</v>
      </c>
      <c r="N189" s="10"/>
      <c r="O189" s="47" t="s">
        <v>285</v>
      </c>
    </row>
    <row r="190" spans="1:76" s="67" customFormat="1" ht="25.5" customHeight="1">
      <c r="A190" s="22" t="s">
        <v>110</v>
      </c>
      <c r="B190" s="10">
        <v>66</v>
      </c>
      <c r="C190" s="73" t="s">
        <v>286</v>
      </c>
      <c r="D190" s="10">
        <v>28</v>
      </c>
      <c r="E190" s="10">
        <v>51</v>
      </c>
      <c r="F190" s="10" t="s">
        <v>31</v>
      </c>
      <c r="G190" s="76">
        <v>12487</v>
      </c>
      <c r="H190" s="33" t="s">
        <v>111</v>
      </c>
      <c r="I190" s="21" t="s">
        <v>136</v>
      </c>
      <c r="J190" s="73" t="s">
        <v>170</v>
      </c>
      <c r="K190" s="25" t="s">
        <v>22</v>
      </c>
      <c r="L190" s="25" t="s">
        <v>305</v>
      </c>
      <c r="M190" s="24" t="s">
        <v>31</v>
      </c>
      <c r="N190" s="10" t="s">
        <v>122</v>
      </c>
      <c r="O190" s="47" t="s">
        <v>285</v>
      </c>
    </row>
    <row r="191" spans="1:76" s="67" customFormat="1" ht="25.5" customHeight="1">
      <c r="A191" s="22" t="s">
        <v>110</v>
      </c>
      <c r="B191" s="10">
        <v>67</v>
      </c>
      <c r="C191" s="73" t="s">
        <v>286</v>
      </c>
      <c r="D191" s="10">
        <v>42</v>
      </c>
      <c r="E191" s="10">
        <v>43</v>
      </c>
      <c r="F191" s="10" t="s">
        <v>38</v>
      </c>
      <c r="G191" s="105">
        <v>17601</v>
      </c>
      <c r="H191" s="33" t="s">
        <v>111</v>
      </c>
      <c r="I191" s="24" t="s">
        <v>111</v>
      </c>
      <c r="J191" s="73" t="s">
        <v>170</v>
      </c>
      <c r="K191" s="25" t="s">
        <v>22</v>
      </c>
      <c r="L191" s="25" t="s">
        <v>305</v>
      </c>
      <c r="M191" s="24" t="s">
        <v>38</v>
      </c>
      <c r="N191" s="10"/>
      <c r="O191" s="47" t="s">
        <v>285</v>
      </c>
    </row>
    <row r="192" spans="1:76" s="67" customFormat="1" ht="25.5" customHeight="1">
      <c r="A192" s="22" t="s">
        <v>110</v>
      </c>
      <c r="B192" s="10">
        <v>67</v>
      </c>
      <c r="C192" s="73" t="s">
        <v>286</v>
      </c>
      <c r="D192" s="10">
        <v>42</v>
      </c>
      <c r="E192" s="10">
        <v>43</v>
      </c>
      <c r="F192" s="10" t="s">
        <v>31</v>
      </c>
      <c r="G192" s="105"/>
      <c r="H192" s="33" t="s">
        <v>111</v>
      </c>
      <c r="I192" s="33" t="s">
        <v>111</v>
      </c>
      <c r="J192" s="73" t="s">
        <v>170</v>
      </c>
      <c r="K192" s="25" t="s">
        <v>22</v>
      </c>
      <c r="L192" s="25" t="s">
        <v>305</v>
      </c>
      <c r="M192" s="24" t="s">
        <v>38</v>
      </c>
      <c r="N192" s="10"/>
      <c r="O192" s="47" t="s">
        <v>285</v>
      </c>
    </row>
    <row r="193" spans="1:15" s="67" customFormat="1" ht="25.5" customHeight="1">
      <c r="A193" s="22" t="s">
        <v>110</v>
      </c>
      <c r="B193" s="10">
        <v>68</v>
      </c>
      <c r="C193" s="73" t="s">
        <v>287</v>
      </c>
      <c r="D193" s="10">
        <v>26</v>
      </c>
      <c r="E193" s="10">
        <v>120</v>
      </c>
      <c r="F193" s="10" t="s">
        <v>111</v>
      </c>
      <c r="G193" s="76">
        <v>4600</v>
      </c>
      <c r="H193" s="25" t="s">
        <v>111</v>
      </c>
      <c r="I193" s="25" t="s">
        <v>111</v>
      </c>
      <c r="J193" s="73" t="s">
        <v>170</v>
      </c>
      <c r="K193" s="34"/>
      <c r="L193" s="25" t="s">
        <v>305</v>
      </c>
      <c r="M193" s="24" t="s">
        <v>38</v>
      </c>
      <c r="N193" s="10"/>
      <c r="O193" s="47" t="s">
        <v>285</v>
      </c>
    </row>
    <row r="194" spans="1:15" s="67" customFormat="1" ht="25.5" customHeight="1">
      <c r="A194" s="22" t="s">
        <v>110</v>
      </c>
      <c r="B194" s="10">
        <v>70</v>
      </c>
      <c r="C194" s="73" t="s">
        <v>287</v>
      </c>
      <c r="D194" s="10">
        <v>41</v>
      </c>
      <c r="E194" s="10">
        <v>151</v>
      </c>
      <c r="F194" s="10" t="s">
        <v>111</v>
      </c>
      <c r="G194" s="76">
        <v>3436</v>
      </c>
      <c r="H194" s="21" t="s">
        <v>137</v>
      </c>
      <c r="I194" s="21" t="s">
        <v>138</v>
      </c>
      <c r="J194" s="73" t="s">
        <v>170</v>
      </c>
      <c r="K194" s="10" t="s">
        <v>22</v>
      </c>
      <c r="L194" s="25" t="s">
        <v>305</v>
      </c>
      <c r="M194" s="31" t="s">
        <v>16</v>
      </c>
      <c r="N194" s="10" t="s">
        <v>139</v>
      </c>
      <c r="O194" s="47" t="s">
        <v>285</v>
      </c>
    </row>
    <row r="195" spans="1:15" s="67" customFormat="1" ht="25.5" customHeight="1">
      <c r="A195" s="22" t="s">
        <v>110</v>
      </c>
      <c r="B195" s="10">
        <v>69</v>
      </c>
      <c r="C195" s="73" t="s">
        <v>287</v>
      </c>
      <c r="D195" s="10">
        <v>14</v>
      </c>
      <c r="E195" s="10">
        <v>22</v>
      </c>
      <c r="F195" s="10" t="s">
        <v>38</v>
      </c>
      <c r="G195" s="98">
        <f>77949-G201</f>
        <v>68498</v>
      </c>
      <c r="H195" s="33" t="s">
        <v>111</v>
      </c>
      <c r="I195" s="24" t="s">
        <v>111</v>
      </c>
      <c r="J195" s="73" t="s">
        <v>170</v>
      </c>
      <c r="K195" s="10" t="s">
        <v>22</v>
      </c>
      <c r="L195" s="25" t="s">
        <v>305</v>
      </c>
      <c r="M195" s="24" t="s">
        <v>38</v>
      </c>
      <c r="N195" s="10"/>
      <c r="O195" s="47" t="s">
        <v>285</v>
      </c>
    </row>
    <row r="196" spans="1:15" s="67" customFormat="1" ht="25.5" customHeight="1">
      <c r="A196" s="22" t="s">
        <v>110</v>
      </c>
      <c r="B196" s="10">
        <v>69</v>
      </c>
      <c r="C196" s="73" t="s">
        <v>287</v>
      </c>
      <c r="D196" s="10">
        <v>14</v>
      </c>
      <c r="E196" s="10">
        <v>22</v>
      </c>
      <c r="F196" s="10" t="s">
        <v>31</v>
      </c>
      <c r="G196" s="100"/>
      <c r="H196" s="33" t="s">
        <v>111</v>
      </c>
      <c r="I196" s="24" t="s">
        <v>111</v>
      </c>
      <c r="J196" s="73" t="s">
        <v>170</v>
      </c>
      <c r="K196" s="10" t="s">
        <v>22</v>
      </c>
      <c r="L196" s="25" t="s">
        <v>305</v>
      </c>
      <c r="M196" s="24" t="s">
        <v>38</v>
      </c>
      <c r="N196" s="10"/>
      <c r="O196" s="47" t="s">
        <v>285</v>
      </c>
    </row>
    <row r="197" spans="1:15" s="67" customFormat="1" ht="25.5" customHeight="1">
      <c r="A197" s="22" t="s">
        <v>110</v>
      </c>
      <c r="B197" s="10">
        <v>69</v>
      </c>
      <c r="C197" s="73" t="s">
        <v>287</v>
      </c>
      <c r="D197" s="10">
        <v>14</v>
      </c>
      <c r="E197" s="10">
        <v>22</v>
      </c>
      <c r="F197" s="10" t="s">
        <v>114</v>
      </c>
      <c r="G197" s="100"/>
      <c r="H197" s="33" t="s">
        <v>111</v>
      </c>
      <c r="I197" s="24" t="s">
        <v>111</v>
      </c>
      <c r="J197" s="73" t="s">
        <v>170</v>
      </c>
      <c r="K197" s="10" t="s">
        <v>22</v>
      </c>
      <c r="L197" s="25" t="s">
        <v>305</v>
      </c>
      <c r="M197" s="24" t="s">
        <v>38</v>
      </c>
      <c r="N197" s="10"/>
      <c r="O197" s="47" t="s">
        <v>285</v>
      </c>
    </row>
    <row r="198" spans="1:15" s="67" customFormat="1" ht="25.5" customHeight="1">
      <c r="A198" s="22" t="s">
        <v>110</v>
      </c>
      <c r="B198" s="10">
        <v>69</v>
      </c>
      <c r="C198" s="73" t="s">
        <v>287</v>
      </c>
      <c r="D198" s="10">
        <v>14</v>
      </c>
      <c r="E198" s="10">
        <v>22</v>
      </c>
      <c r="F198" s="10" t="s">
        <v>16</v>
      </c>
      <c r="G198" s="100"/>
      <c r="H198" s="33" t="s">
        <v>111</v>
      </c>
      <c r="I198" s="24" t="s">
        <v>111</v>
      </c>
      <c r="J198" s="73" t="s">
        <v>170</v>
      </c>
      <c r="K198" s="10" t="s">
        <v>22</v>
      </c>
      <c r="L198" s="25" t="s">
        <v>305</v>
      </c>
      <c r="M198" s="24" t="s">
        <v>38</v>
      </c>
      <c r="N198" s="10"/>
      <c r="O198" s="47" t="s">
        <v>285</v>
      </c>
    </row>
    <row r="199" spans="1:15" s="67" customFormat="1" ht="25.5" customHeight="1">
      <c r="A199" s="22" t="s">
        <v>110</v>
      </c>
      <c r="B199" s="10">
        <v>69</v>
      </c>
      <c r="C199" s="73" t="s">
        <v>287</v>
      </c>
      <c r="D199" s="10">
        <v>14</v>
      </c>
      <c r="E199" s="10">
        <v>22</v>
      </c>
      <c r="F199" s="10" t="s">
        <v>115</v>
      </c>
      <c r="G199" s="100"/>
      <c r="H199" s="33" t="s">
        <v>111</v>
      </c>
      <c r="I199" s="24" t="s">
        <v>111</v>
      </c>
      <c r="J199" s="73" t="s">
        <v>170</v>
      </c>
      <c r="K199" s="10" t="s">
        <v>22</v>
      </c>
      <c r="L199" s="25" t="s">
        <v>305</v>
      </c>
      <c r="M199" s="24" t="s">
        <v>38</v>
      </c>
      <c r="N199" s="10"/>
      <c r="O199" s="47" t="s">
        <v>285</v>
      </c>
    </row>
    <row r="200" spans="1:15" s="67" customFormat="1" ht="25.5" customHeight="1">
      <c r="A200" s="22" t="s">
        <v>110</v>
      </c>
      <c r="B200" s="10">
        <v>69</v>
      </c>
      <c r="C200" s="73" t="s">
        <v>287</v>
      </c>
      <c r="D200" s="10">
        <v>14</v>
      </c>
      <c r="E200" s="10">
        <v>22</v>
      </c>
      <c r="F200" s="10" t="s">
        <v>117</v>
      </c>
      <c r="G200" s="99"/>
      <c r="H200" s="33" t="s">
        <v>111</v>
      </c>
      <c r="I200" s="33" t="s">
        <v>111</v>
      </c>
      <c r="J200" s="73" t="s">
        <v>170</v>
      </c>
      <c r="K200" s="10" t="s">
        <v>22</v>
      </c>
      <c r="L200" s="25" t="s">
        <v>305</v>
      </c>
      <c r="M200" s="24" t="s">
        <v>38</v>
      </c>
      <c r="N200" s="10"/>
      <c r="O200" s="47" t="s">
        <v>285</v>
      </c>
    </row>
    <row r="201" spans="1:15" s="67" customFormat="1" ht="25.5" customHeight="1">
      <c r="A201" s="22" t="s">
        <v>110</v>
      </c>
      <c r="B201" s="10">
        <v>69</v>
      </c>
      <c r="C201" s="73" t="s">
        <v>287</v>
      </c>
      <c r="D201" s="10">
        <v>14</v>
      </c>
      <c r="E201" s="10">
        <v>22</v>
      </c>
      <c r="F201" s="10" t="s">
        <v>116</v>
      </c>
      <c r="G201" s="76">
        <v>9451</v>
      </c>
      <c r="H201" s="33" t="s">
        <v>111</v>
      </c>
      <c r="I201" s="21" t="s">
        <v>136</v>
      </c>
      <c r="J201" s="73" t="s">
        <v>170</v>
      </c>
      <c r="K201" s="10" t="s">
        <v>22</v>
      </c>
      <c r="L201" s="25" t="s">
        <v>305</v>
      </c>
      <c r="M201" s="24" t="s">
        <v>31</v>
      </c>
      <c r="N201" s="10" t="s">
        <v>122</v>
      </c>
      <c r="O201" s="47" t="s">
        <v>285</v>
      </c>
    </row>
    <row r="202" spans="1:15" s="67" customFormat="1" ht="25.5" customHeight="1">
      <c r="A202" s="22" t="s">
        <v>110</v>
      </c>
      <c r="B202" s="10">
        <v>72</v>
      </c>
      <c r="C202" s="10" t="s">
        <v>288</v>
      </c>
      <c r="D202" s="10">
        <v>33</v>
      </c>
      <c r="E202" s="10">
        <v>5038</v>
      </c>
      <c r="F202" s="10" t="s">
        <v>111</v>
      </c>
      <c r="G202" s="76">
        <v>1550</v>
      </c>
      <c r="H202" s="33" t="s">
        <v>111</v>
      </c>
      <c r="I202" s="21" t="s">
        <v>140</v>
      </c>
      <c r="J202" s="73" t="s">
        <v>170</v>
      </c>
      <c r="K202" s="10" t="s">
        <v>22</v>
      </c>
      <c r="L202" s="25" t="s">
        <v>305</v>
      </c>
      <c r="M202" s="24" t="s">
        <v>31</v>
      </c>
      <c r="N202" s="10" t="s">
        <v>122</v>
      </c>
      <c r="O202" s="47" t="s">
        <v>285</v>
      </c>
    </row>
    <row r="203" spans="1:15" s="67" customFormat="1" ht="25.5" customHeight="1">
      <c r="A203" s="22" t="s">
        <v>110</v>
      </c>
      <c r="B203" s="10">
        <v>73</v>
      </c>
      <c r="C203" s="10" t="s">
        <v>289</v>
      </c>
      <c r="D203" s="10">
        <v>39</v>
      </c>
      <c r="E203" s="10">
        <v>216</v>
      </c>
      <c r="F203" s="10" t="s">
        <v>111</v>
      </c>
      <c r="G203" s="76">
        <v>1782</v>
      </c>
      <c r="H203" s="33" t="s">
        <v>111</v>
      </c>
      <c r="I203" s="24" t="s">
        <v>111</v>
      </c>
      <c r="J203" s="73" t="s">
        <v>170</v>
      </c>
      <c r="K203" s="10" t="s">
        <v>22</v>
      </c>
      <c r="L203" s="25" t="s">
        <v>305</v>
      </c>
      <c r="M203" s="24" t="s">
        <v>38</v>
      </c>
      <c r="N203" s="10"/>
      <c r="O203" s="47" t="s">
        <v>285</v>
      </c>
    </row>
    <row r="204" spans="1:15" s="67" customFormat="1" ht="25.5" customHeight="1">
      <c r="A204" s="22" t="s">
        <v>110</v>
      </c>
      <c r="B204" s="10">
        <v>95</v>
      </c>
      <c r="C204" s="73" t="s">
        <v>58</v>
      </c>
      <c r="D204" s="10">
        <v>32</v>
      </c>
      <c r="E204" s="10">
        <v>1</v>
      </c>
      <c r="F204" s="10" t="s">
        <v>111</v>
      </c>
      <c r="G204" s="76">
        <v>4291</v>
      </c>
      <c r="H204" s="33" t="s">
        <v>111</v>
      </c>
      <c r="I204" s="24" t="s">
        <v>111</v>
      </c>
      <c r="J204" s="73" t="s">
        <v>170</v>
      </c>
      <c r="K204" s="21" t="s">
        <v>141</v>
      </c>
      <c r="L204" s="25" t="s">
        <v>305</v>
      </c>
      <c r="M204" s="24" t="s">
        <v>38</v>
      </c>
      <c r="N204" s="10"/>
      <c r="O204" s="47" t="s">
        <v>285</v>
      </c>
    </row>
    <row r="205" spans="1:15" s="67" customFormat="1" ht="25.5" customHeight="1">
      <c r="A205" s="22" t="s">
        <v>110</v>
      </c>
      <c r="B205" s="10">
        <v>79</v>
      </c>
      <c r="C205" s="73" t="s">
        <v>58</v>
      </c>
      <c r="D205" s="10">
        <v>21</v>
      </c>
      <c r="E205" s="10">
        <v>2292</v>
      </c>
      <c r="F205" s="10" t="s">
        <v>111</v>
      </c>
      <c r="G205" s="76">
        <v>8674</v>
      </c>
      <c r="H205" s="23" t="s">
        <v>111</v>
      </c>
      <c r="I205" s="30" t="s">
        <v>111</v>
      </c>
      <c r="J205" s="73" t="s">
        <v>170</v>
      </c>
      <c r="K205" s="10" t="s">
        <v>22</v>
      </c>
      <c r="L205" s="25" t="s">
        <v>305</v>
      </c>
      <c r="M205" s="24" t="s">
        <v>38</v>
      </c>
      <c r="N205" s="10"/>
      <c r="O205" s="47" t="s">
        <v>285</v>
      </c>
    </row>
    <row r="206" spans="1:15" s="67" customFormat="1" ht="25.5" customHeight="1">
      <c r="A206" s="22" t="s">
        <v>110</v>
      </c>
      <c r="B206" s="10">
        <v>77</v>
      </c>
      <c r="C206" s="73" t="s">
        <v>58</v>
      </c>
      <c r="D206" s="10">
        <v>39</v>
      </c>
      <c r="E206" s="10">
        <v>86</v>
      </c>
      <c r="F206" s="10" t="s">
        <v>111</v>
      </c>
      <c r="G206" s="76">
        <v>4194</v>
      </c>
      <c r="H206" s="23" t="s">
        <v>111</v>
      </c>
      <c r="I206" s="24" t="s">
        <v>111</v>
      </c>
      <c r="J206" s="73" t="s">
        <v>170</v>
      </c>
      <c r="K206" s="10" t="s">
        <v>22</v>
      </c>
      <c r="L206" s="25" t="s">
        <v>305</v>
      </c>
      <c r="M206" s="24" t="s">
        <v>38</v>
      </c>
      <c r="N206" s="10"/>
      <c r="O206" s="47" t="s">
        <v>285</v>
      </c>
    </row>
    <row r="207" spans="1:15" s="67" customFormat="1" ht="25.5" customHeight="1">
      <c r="A207" s="22" t="s">
        <v>110</v>
      </c>
      <c r="B207" s="10">
        <v>76</v>
      </c>
      <c r="C207" s="73" t="s">
        <v>58</v>
      </c>
      <c r="D207" s="10">
        <v>34</v>
      </c>
      <c r="E207" s="10">
        <v>310</v>
      </c>
      <c r="F207" s="10" t="s">
        <v>111</v>
      </c>
      <c r="G207" s="76">
        <v>2848</v>
      </c>
      <c r="H207" s="23" t="s">
        <v>111</v>
      </c>
      <c r="I207" s="24" t="s">
        <v>111</v>
      </c>
      <c r="J207" s="73" t="s">
        <v>170</v>
      </c>
      <c r="K207" s="10" t="s">
        <v>22</v>
      </c>
      <c r="L207" s="25" t="s">
        <v>305</v>
      </c>
      <c r="M207" s="24" t="s">
        <v>38</v>
      </c>
      <c r="N207" s="10"/>
      <c r="O207" s="47" t="s">
        <v>285</v>
      </c>
    </row>
    <row r="208" spans="1:15" s="67" customFormat="1" ht="25.5" customHeight="1">
      <c r="A208" s="22" t="s">
        <v>110</v>
      </c>
      <c r="B208" s="10">
        <v>78</v>
      </c>
      <c r="C208" s="73" t="s">
        <v>58</v>
      </c>
      <c r="D208" s="10">
        <v>13</v>
      </c>
      <c r="E208" s="10">
        <v>50</v>
      </c>
      <c r="F208" s="10" t="s">
        <v>38</v>
      </c>
      <c r="G208" s="105">
        <v>16664</v>
      </c>
      <c r="H208" s="23" t="s">
        <v>111</v>
      </c>
      <c r="I208" s="24" t="s">
        <v>111</v>
      </c>
      <c r="J208" s="73" t="s">
        <v>170</v>
      </c>
      <c r="K208" s="10" t="s">
        <v>22</v>
      </c>
      <c r="L208" s="25" t="s">
        <v>305</v>
      </c>
      <c r="M208" s="24" t="s">
        <v>38</v>
      </c>
      <c r="N208" s="10"/>
      <c r="O208" s="47" t="s">
        <v>285</v>
      </c>
    </row>
    <row r="209" spans="1:76" s="67" customFormat="1" ht="25.5" customHeight="1">
      <c r="A209" s="22" t="s">
        <v>110</v>
      </c>
      <c r="B209" s="10">
        <v>78</v>
      </c>
      <c r="C209" s="73" t="s">
        <v>58</v>
      </c>
      <c r="D209" s="10">
        <v>13</v>
      </c>
      <c r="E209" s="10">
        <v>50</v>
      </c>
      <c r="F209" s="10" t="s">
        <v>31</v>
      </c>
      <c r="G209" s="105"/>
      <c r="H209" s="23" t="s">
        <v>111</v>
      </c>
      <c r="I209" s="30" t="s">
        <v>111</v>
      </c>
      <c r="J209" s="73" t="s">
        <v>170</v>
      </c>
      <c r="K209" s="10" t="s">
        <v>22</v>
      </c>
      <c r="L209" s="25" t="s">
        <v>305</v>
      </c>
      <c r="M209" s="24" t="s">
        <v>38</v>
      </c>
      <c r="N209" s="10"/>
      <c r="O209" s="47" t="s">
        <v>285</v>
      </c>
    </row>
    <row r="210" spans="1:76" s="67" customFormat="1" ht="25.5" customHeight="1">
      <c r="A210" s="22" t="s">
        <v>110</v>
      </c>
      <c r="B210" s="10">
        <v>80</v>
      </c>
      <c r="C210" s="73" t="s">
        <v>58</v>
      </c>
      <c r="D210" s="10">
        <v>39</v>
      </c>
      <c r="E210" s="10">
        <v>107</v>
      </c>
      <c r="F210" s="10" t="s">
        <v>111</v>
      </c>
      <c r="G210" s="76">
        <v>4032</v>
      </c>
      <c r="H210" s="23" t="s">
        <v>111</v>
      </c>
      <c r="I210" s="24" t="s">
        <v>111</v>
      </c>
      <c r="J210" s="73" t="s">
        <v>170</v>
      </c>
      <c r="K210" s="10" t="s">
        <v>22</v>
      </c>
      <c r="L210" s="25" t="s">
        <v>305</v>
      </c>
      <c r="M210" s="24" t="s">
        <v>38</v>
      </c>
      <c r="N210" s="10"/>
      <c r="O210" s="47" t="s">
        <v>285</v>
      </c>
    </row>
    <row r="211" spans="1:76" s="67" customFormat="1" ht="25.5" customHeight="1">
      <c r="A211" s="22" t="s">
        <v>110</v>
      </c>
      <c r="B211" s="10">
        <v>74</v>
      </c>
      <c r="C211" s="73" t="s">
        <v>58</v>
      </c>
      <c r="D211" s="10">
        <v>11</v>
      </c>
      <c r="E211" s="10">
        <v>167</v>
      </c>
      <c r="F211" s="10" t="s">
        <v>111</v>
      </c>
      <c r="G211" s="76">
        <v>3277</v>
      </c>
      <c r="H211" s="23" t="s">
        <v>111</v>
      </c>
      <c r="I211" s="24" t="s">
        <v>111</v>
      </c>
      <c r="J211" s="73" t="s">
        <v>170</v>
      </c>
      <c r="K211" s="10" t="s">
        <v>22</v>
      </c>
      <c r="L211" s="25" t="s">
        <v>305</v>
      </c>
      <c r="M211" s="24" t="s">
        <v>38</v>
      </c>
      <c r="N211" s="10"/>
      <c r="O211" s="47" t="s">
        <v>285</v>
      </c>
    </row>
    <row r="212" spans="1:76" s="67" customFormat="1" ht="25.5" customHeight="1">
      <c r="A212" s="22" t="s">
        <v>110</v>
      </c>
      <c r="B212" s="10">
        <v>81</v>
      </c>
      <c r="C212" s="10" t="s">
        <v>290</v>
      </c>
      <c r="D212" s="10">
        <v>5</v>
      </c>
      <c r="E212" s="10">
        <v>137</v>
      </c>
      <c r="F212" s="10" t="s">
        <v>111</v>
      </c>
      <c r="G212" s="76">
        <v>3993</v>
      </c>
      <c r="H212" s="23" t="s">
        <v>111</v>
      </c>
      <c r="I212" s="24" t="s">
        <v>111</v>
      </c>
      <c r="J212" s="73" t="s">
        <v>170</v>
      </c>
      <c r="K212" s="10" t="s">
        <v>22</v>
      </c>
      <c r="L212" s="25" t="s">
        <v>305</v>
      </c>
      <c r="M212" s="24" t="s">
        <v>38</v>
      </c>
      <c r="N212" s="10"/>
      <c r="O212" s="47" t="s">
        <v>285</v>
      </c>
    </row>
    <row r="213" spans="1:76" s="67" customFormat="1" ht="25.5" customHeight="1">
      <c r="A213" s="22" t="s">
        <v>110</v>
      </c>
      <c r="B213" s="10">
        <v>83</v>
      </c>
      <c r="C213" s="10" t="s">
        <v>291</v>
      </c>
      <c r="D213" s="10">
        <v>5</v>
      </c>
      <c r="E213" s="10">
        <v>957</v>
      </c>
      <c r="F213" s="10" t="s">
        <v>111</v>
      </c>
      <c r="G213" s="76">
        <v>1265</v>
      </c>
      <c r="H213" s="23" t="s">
        <v>111</v>
      </c>
      <c r="I213" s="27" t="s">
        <v>111</v>
      </c>
      <c r="J213" s="73" t="s">
        <v>170</v>
      </c>
      <c r="K213" s="10" t="s">
        <v>22</v>
      </c>
      <c r="L213" s="25" t="s">
        <v>305</v>
      </c>
      <c r="M213" s="24" t="s">
        <v>38</v>
      </c>
      <c r="N213" s="10"/>
      <c r="O213" s="47" t="s">
        <v>285</v>
      </c>
    </row>
    <row r="214" spans="1:76" s="67" customFormat="1" ht="25.5" customHeight="1">
      <c r="A214" s="22" t="s">
        <v>110</v>
      </c>
      <c r="B214" s="10">
        <v>85</v>
      </c>
      <c r="C214" s="10" t="s">
        <v>292</v>
      </c>
      <c r="D214" s="10">
        <v>30</v>
      </c>
      <c r="E214" s="10">
        <v>17</v>
      </c>
      <c r="F214" s="10" t="s">
        <v>111</v>
      </c>
      <c r="G214" s="76">
        <v>6657</v>
      </c>
      <c r="H214" s="23" t="s">
        <v>111</v>
      </c>
      <c r="I214" s="27" t="s">
        <v>111</v>
      </c>
      <c r="J214" s="73" t="s">
        <v>170</v>
      </c>
      <c r="K214" s="10" t="s">
        <v>22</v>
      </c>
      <c r="L214" s="25" t="s">
        <v>305</v>
      </c>
      <c r="M214" s="24" t="s">
        <v>38</v>
      </c>
      <c r="N214" s="10"/>
      <c r="O214" s="47" t="s">
        <v>285</v>
      </c>
    </row>
    <row r="215" spans="1:76" s="67" customFormat="1" ht="25.5" customHeight="1">
      <c r="A215" s="22" t="s">
        <v>110</v>
      </c>
      <c r="B215" s="10">
        <v>84</v>
      </c>
      <c r="C215" s="10" t="s">
        <v>292</v>
      </c>
      <c r="D215" s="10">
        <v>18</v>
      </c>
      <c r="E215" s="10">
        <v>397</v>
      </c>
      <c r="F215" s="10" t="s">
        <v>111</v>
      </c>
      <c r="G215" s="76">
        <v>11377</v>
      </c>
      <c r="H215" s="23" t="s">
        <v>111</v>
      </c>
      <c r="I215" s="27" t="s">
        <v>111</v>
      </c>
      <c r="J215" s="73" t="s">
        <v>170</v>
      </c>
      <c r="K215" s="10" t="s">
        <v>22</v>
      </c>
      <c r="L215" s="25" t="s">
        <v>305</v>
      </c>
      <c r="M215" s="24" t="s">
        <v>38</v>
      </c>
      <c r="N215" s="10"/>
      <c r="O215" s="47" t="s">
        <v>285</v>
      </c>
    </row>
    <row r="216" spans="1:76" s="66" customFormat="1" ht="25.5" customHeight="1">
      <c r="A216" s="22" t="s">
        <v>110</v>
      </c>
      <c r="B216" s="25">
        <v>94</v>
      </c>
      <c r="C216" s="25" t="s">
        <v>293</v>
      </c>
      <c r="D216" s="25">
        <v>6</v>
      </c>
      <c r="E216" s="25">
        <v>503</v>
      </c>
      <c r="F216" s="25" t="s">
        <v>111</v>
      </c>
      <c r="G216" s="74">
        <v>1144</v>
      </c>
      <c r="H216" s="23" t="s">
        <v>111</v>
      </c>
      <c r="I216" s="30" t="s">
        <v>111</v>
      </c>
      <c r="J216" s="73" t="s">
        <v>170</v>
      </c>
      <c r="K216" s="25" t="s">
        <v>22</v>
      </c>
      <c r="L216" s="26" t="s">
        <v>303</v>
      </c>
      <c r="M216" s="24" t="s">
        <v>38</v>
      </c>
      <c r="N216" s="25"/>
      <c r="O216" s="47" t="s">
        <v>285</v>
      </c>
    </row>
    <row r="217" spans="1:76" s="67" customFormat="1" ht="25.5" customHeight="1">
      <c r="A217" s="22" t="s">
        <v>110</v>
      </c>
      <c r="B217" s="10">
        <v>89</v>
      </c>
      <c r="C217" s="25" t="s">
        <v>293</v>
      </c>
      <c r="D217" s="10">
        <v>8</v>
      </c>
      <c r="E217" s="10">
        <v>431</v>
      </c>
      <c r="F217" s="10" t="s">
        <v>111</v>
      </c>
      <c r="G217" s="76">
        <v>939</v>
      </c>
      <c r="H217" s="33" t="s">
        <v>111</v>
      </c>
      <c r="I217" s="25" t="s">
        <v>111</v>
      </c>
      <c r="J217" s="73" t="s">
        <v>170</v>
      </c>
      <c r="K217" s="10" t="s">
        <v>22</v>
      </c>
      <c r="L217" s="25" t="s">
        <v>305</v>
      </c>
      <c r="M217" s="24" t="s">
        <v>38</v>
      </c>
      <c r="N217" s="10"/>
      <c r="O217" s="47" t="s">
        <v>285</v>
      </c>
    </row>
    <row r="218" spans="1:76" s="66" customFormat="1" ht="25.5" customHeight="1">
      <c r="A218" s="22" t="s">
        <v>110</v>
      </c>
      <c r="B218" s="25">
        <v>88</v>
      </c>
      <c r="C218" s="25" t="s">
        <v>293</v>
      </c>
      <c r="D218" s="25">
        <v>6</v>
      </c>
      <c r="E218" s="25">
        <v>1352</v>
      </c>
      <c r="F218" s="25" t="s">
        <v>111</v>
      </c>
      <c r="G218" s="74">
        <v>14473</v>
      </c>
      <c r="H218" s="33" t="s">
        <v>111</v>
      </c>
      <c r="I218" s="33" t="s">
        <v>111</v>
      </c>
      <c r="J218" s="73" t="s">
        <v>170</v>
      </c>
      <c r="K218" s="25" t="s">
        <v>22</v>
      </c>
      <c r="L218" s="25" t="s">
        <v>305</v>
      </c>
      <c r="M218" s="24" t="s">
        <v>38</v>
      </c>
      <c r="N218" s="25"/>
      <c r="O218" s="47" t="s">
        <v>285</v>
      </c>
    </row>
    <row r="219" spans="1:76" s="67" customFormat="1" ht="25.5" customHeight="1">
      <c r="A219" s="22" t="s">
        <v>110</v>
      </c>
      <c r="B219" s="10">
        <v>93</v>
      </c>
      <c r="C219" s="25" t="s">
        <v>293</v>
      </c>
      <c r="D219" s="10">
        <v>8</v>
      </c>
      <c r="E219" s="10">
        <v>126</v>
      </c>
      <c r="F219" s="10" t="s">
        <v>111</v>
      </c>
      <c r="G219" s="76">
        <v>1926</v>
      </c>
      <c r="H219" s="33" t="s">
        <v>111</v>
      </c>
      <c r="I219" s="33" t="s">
        <v>111</v>
      </c>
      <c r="J219" s="73" t="s">
        <v>170</v>
      </c>
      <c r="K219" s="10" t="s">
        <v>22</v>
      </c>
      <c r="L219" s="25" t="s">
        <v>305</v>
      </c>
      <c r="M219" s="24" t="s">
        <v>38</v>
      </c>
      <c r="N219" s="10"/>
      <c r="O219" s="47" t="s">
        <v>285</v>
      </c>
    </row>
    <row r="220" spans="1:76" s="64" customFormat="1" ht="25.5" customHeight="1">
      <c r="A220" s="22" t="s">
        <v>110</v>
      </c>
      <c r="B220" s="22">
        <v>87</v>
      </c>
      <c r="C220" s="25" t="s">
        <v>293</v>
      </c>
      <c r="D220" s="22">
        <v>1</v>
      </c>
      <c r="E220" s="25">
        <v>189</v>
      </c>
      <c r="F220" s="25" t="s">
        <v>111</v>
      </c>
      <c r="G220" s="74">
        <v>3730</v>
      </c>
      <c r="H220" s="21" t="s">
        <v>142</v>
      </c>
      <c r="I220" s="23" t="s">
        <v>111</v>
      </c>
      <c r="J220" s="73" t="s">
        <v>170</v>
      </c>
      <c r="K220" s="22" t="s">
        <v>22</v>
      </c>
      <c r="L220" s="26" t="s">
        <v>303</v>
      </c>
      <c r="M220" s="36" t="s">
        <v>16</v>
      </c>
      <c r="N220" s="35" t="s">
        <v>143</v>
      </c>
      <c r="O220" s="47" t="s">
        <v>285</v>
      </c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</row>
    <row r="221" spans="1:76" s="67" customFormat="1" ht="25.5" customHeight="1">
      <c r="A221" s="22" t="s">
        <v>110</v>
      </c>
      <c r="B221" s="10">
        <v>91</v>
      </c>
      <c r="C221" s="25" t="s">
        <v>293</v>
      </c>
      <c r="D221" s="10">
        <v>8</v>
      </c>
      <c r="E221" s="10">
        <v>643</v>
      </c>
      <c r="F221" s="10" t="s">
        <v>111</v>
      </c>
      <c r="G221" s="76">
        <v>2087</v>
      </c>
      <c r="H221" s="23" t="s">
        <v>111</v>
      </c>
      <c r="I221" s="23" t="s">
        <v>111</v>
      </c>
      <c r="J221" s="73" t="s">
        <v>170</v>
      </c>
      <c r="K221" s="10" t="s">
        <v>22</v>
      </c>
      <c r="L221" s="25" t="s">
        <v>305</v>
      </c>
      <c r="M221" s="24" t="s">
        <v>38</v>
      </c>
      <c r="N221" s="10"/>
      <c r="O221" s="47" t="s">
        <v>285</v>
      </c>
    </row>
    <row r="222" spans="1:76" s="67" customFormat="1" ht="25.5" customHeight="1">
      <c r="A222" s="22" t="s">
        <v>110</v>
      </c>
      <c r="B222" s="10">
        <v>90</v>
      </c>
      <c r="C222" s="25" t="s">
        <v>293</v>
      </c>
      <c r="D222" s="10">
        <v>10</v>
      </c>
      <c r="E222" s="10">
        <v>143</v>
      </c>
      <c r="F222" s="10" t="s">
        <v>111</v>
      </c>
      <c r="G222" s="76">
        <v>1971</v>
      </c>
      <c r="H222" s="23" t="s">
        <v>111</v>
      </c>
      <c r="I222" s="27" t="s">
        <v>111</v>
      </c>
      <c r="J222" s="73" t="s">
        <v>170</v>
      </c>
      <c r="K222" s="10" t="s">
        <v>22</v>
      </c>
      <c r="L222" s="25" t="s">
        <v>305</v>
      </c>
      <c r="M222" s="24" t="s">
        <v>38</v>
      </c>
      <c r="N222" s="10"/>
      <c r="O222" s="47" t="s">
        <v>285</v>
      </c>
    </row>
    <row r="223" spans="1:76" s="67" customFormat="1" ht="25.5" customHeight="1">
      <c r="A223" s="22" t="s">
        <v>110</v>
      </c>
      <c r="B223" s="10">
        <v>86</v>
      </c>
      <c r="C223" s="25" t="s">
        <v>293</v>
      </c>
      <c r="D223" s="10">
        <v>7</v>
      </c>
      <c r="E223" s="10">
        <v>184</v>
      </c>
      <c r="F223" s="10" t="s">
        <v>111</v>
      </c>
      <c r="G223" s="76">
        <v>10006</v>
      </c>
      <c r="H223" s="23" t="s">
        <v>111</v>
      </c>
      <c r="I223" s="24" t="s">
        <v>111</v>
      </c>
      <c r="J223" s="73" t="s">
        <v>170</v>
      </c>
      <c r="K223" s="10" t="s">
        <v>22</v>
      </c>
      <c r="L223" s="25" t="s">
        <v>305</v>
      </c>
      <c r="M223" s="24" t="s">
        <v>38</v>
      </c>
      <c r="N223" s="10"/>
      <c r="O223" s="47" t="s">
        <v>285</v>
      </c>
    </row>
    <row r="224" spans="1:76" s="67" customFormat="1" ht="25.5" customHeight="1">
      <c r="A224" s="22" t="s">
        <v>110</v>
      </c>
      <c r="B224" s="10">
        <v>92</v>
      </c>
      <c r="C224" s="25" t="s">
        <v>293</v>
      </c>
      <c r="D224" s="10">
        <v>5</v>
      </c>
      <c r="E224" s="10">
        <v>57</v>
      </c>
      <c r="F224" s="10" t="s">
        <v>111</v>
      </c>
      <c r="G224" s="76">
        <v>10752</v>
      </c>
      <c r="H224" s="23" t="s">
        <v>111</v>
      </c>
      <c r="I224" s="27" t="s">
        <v>111</v>
      </c>
      <c r="J224" s="73" t="s">
        <v>170</v>
      </c>
      <c r="K224" s="10" t="s">
        <v>22</v>
      </c>
      <c r="L224" s="25" t="s">
        <v>305</v>
      </c>
      <c r="M224" s="24" t="s">
        <v>38</v>
      </c>
      <c r="N224" s="10"/>
      <c r="O224" s="47" t="s">
        <v>285</v>
      </c>
    </row>
    <row r="225" spans="1:76" s="64" customFormat="1" ht="25.5" customHeight="1">
      <c r="A225" s="22" t="s">
        <v>110</v>
      </c>
      <c r="B225" s="22">
        <v>128</v>
      </c>
      <c r="C225" s="73" t="s">
        <v>44</v>
      </c>
      <c r="D225" s="22">
        <v>46</v>
      </c>
      <c r="E225" s="25">
        <v>172</v>
      </c>
      <c r="F225" s="25" t="s">
        <v>111</v>
      </c>
      <c r="G225" s="74">
        <v>3152</v>
      </c>
      <c r="H225" s="21" t="s">
        <v>144</v>
      </c>
      <c r="I225" s="30" t="s">
        <v>111</v>
      </c>
      <c r="J225" s="73" t="s">
        <v>170</v>
      </c>
      <c r="K225" s="22" t="s">
        <v>22</v>
      </c>
      <c r="L225" s="22" t="s">
        <v>145</v>
      </c>
      <c r="M225" s="24" t="s">
        <v>31</v>
      </c>
      <c r="N225" s="22" t="s">
        <v>65</v>
      </c>
      <c r="O225" s="47" t="s">
        <v>285</v>
      </c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</row>
    <row r="226" spans="1:76" s="64" customFormat="1" ht="25.5" customHeight="1">
      <c r="A226" s="22" t="s">
        <v>110</v>
      </c>
      <c r="B226" s="22">
        <v>136</v>
      </c>
      <c r="C226" s="73" t="s">
        <v>44</v>
      </c>
      <c r="D226" s="22">
        <v>46</v>
      </c>
      <c r="E226" s="25">
        <v>329</v>
      </c>
      <c r="F226" s="25" t="s">
        <v>111</v>
      </c>
      <c r="G226" s="74">
        <v>2947</v>
      </c>
      <c r="H226" s="21" t="s">
        <v>146</v>
      </c>
      <c r="I226" s="23" t="s">
        <v>111</v>
      </c>
      <c r="J226" s="73" t="s">
        <v>170</v>
      </c>
      <c r="K226" s="22" t="s">
        <v>22</v>
      </c>
      <c r="L226" s="81" t="s">
        <v>56</v>
      </c>
      <c r="M226" s="24" t="s">
        <v>31</v>
      </c>
      <c r="N226" s="22" t="s">
        <v>65</v>
      </c>
      <c r="O226" s="47" t="s">
        <v>285</v>
      </c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</row>
    <row r="227" spans="1:76" s="66" customFormat="1" ht="25.5" customHeight="1">
      <c r="A227" s="22" t="s">
        <v>110</v>
      </c>
      <c r="B227" s="25">
        <v>113</v>
      </c>
      <c r="C227" s="73" t="s">
        <v>44</v>
      </c>
      <c r="D227" s="25">
        <v>38</v>
      </c>
      <c r="E227" s="25">
        <v>184</v>
      </c>
      <c r="F227" s="25" t="s">
        <v>111</v>
      </c>
      <c r="G227" s="74">
        <v>3529</v>
      </c>
      <c r="H227" s="21" t="s">
        <v>147</v>
      </c>
      <c r="I227" s="33" t="s">
        <v>111</v>
      </c>
      <c r="J227" s="73" t="s">
        <v>170</v>
      </c>
      <c r="K227" s="25" t="s">
        <v>22</v>
      </c>
      <c r="L227" s="81" t="s">
        <v>56</v>
      </c>
      <c r="M227" s="24" t="s">
        <v>31</v>
      </c>
      <c r="N227" s="25" t="s">
        <v>122</v>
      </c>
      <c r="O227" s="47" t="s">
        <v>285</v>
      </c>
    </row>
    <row r="228" spans="1:76" s="64" customFormat="1" ht="25.5" customHeight="1">
      <c r="A228" s="22" t="s">
        <v>110</v>
      </c>
      <c r="B228" s="22">
        <v>107</v>
      </c>
      <c r="C228" s="73" t="s">
        <v>44</v>
      </c>
      <c r="D228" s="22">
        <v>15</v>
      </c>
      <c r="E228" s="25">
        <v>256</v>
      </c>
      <c r="F228" s="25" t="s">
        <v>111</v>
      </c>
      <c r="G228" s="74">
        <v>6103</v>
      </c>
      <c r="H228" s="23" t="s">
        <v>111</v>
      </c>
      <c r="I228" s="23" t="s">
        <v>111</v>
      </c>
      <c r="J228" s="73" t="s">
        <v>170</v>
      </c>
      <c r="K228" s="22" t="s">
        <v>22</v>
      </c>
      <c r="L228" s="25" t="s">
        <v>305</v>
      </c>
      <c r="M228" s="24" t="s">
        <v>38</v>
      </c>
      <c r="N228" s="22"/>
      <c r="O228" s="47" t="s">
        <v>285</v>
      </c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</row>
    <row r="229" spans="1:76" s="64" customFormat="1" ht="25.5" customHeight="1">
      <c r="A229" s="22" t="s">
        <v>110</v>
      </c>
      <c r="B229" s="22">
        <v>99</v>
      </c>
      <c r="C229" s="73" t="s">
        <v>44</v>
      </c>
      <c r="D229" s="22">
        <v>5</v>
      </c>
      <c r="E229" s="25">
        <v>301</v>
      </c>
      <c r="F229" s="25" t="s">
        <v>111</v>
      </c>
      <c r="G229" s="74">
        <v>4491</v>
      </c>
      <c r="H229" s="21" t="s">
        <v>266</v>
      </c>
      <c r="I229" s="21" t="s">
        <v>90</v>
      </c>
      <c r="J229" s="73" t="s">
        <v>170</v>
      </c>
      <c r="K229" s="22" t="s">
        <v>22</v>
      </c>
      <c r="L229" s="81" t="s">
        <v>56</v>
      </c>
      <c r="M229" s="36" t="s">
        <v>16</v>
      </c>
      <c r="N229" s="22" t="s">
        <v>53</v>
      </c>
      <c r="O229" s="47" t="s">
        <v>285</v>
      </c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</row>
    <row r="230" spans="1:76" s="64" customFormat="1" ht="25.5" customHeight="1">
      <c r="A230" s="22" t="s">
        <v>110</v>
      </c>
      <c r="B230" s="22">
        <v>116</v>
      </c>
      <c r="C230" s="73" t="s">
        <v>44</v>
      </c>
      <c r="D230" s="22">
        <v>38</v>
      </c>
      <c r="E230" s="25">
        <v>217</v>
      </c>
      <c r="F230" s="25" t="s">
        <v>111</v>
      </c>
      <c r="G230" s="74">
        <v>11676</v>
      </c>
      <c r="H230" s="23" t="s">
        <v>111</v>
      </c>
      <c r="I230" s="23" t="s">
        <v>111</v>
      </c>
      <c r="J230" s="73" t="s">
        <v>170</v>
      </c>
      <c r="K230" s="22" t="s">
        <v>22</v>
      </c>
      <c r="L230" s="25" t="s">
        <v>305</v>
      </c>
      <c r="M230" s="24" t="s">
        <v>38</v>
      </c>
      <c r="N230" s="22"/>
      <c r="O230" s="47" t="s">
        <v>285</v>
      </c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</row>
    <row r="231" spans="1:76" s="64" customFormat="1" ht="25.5" customHeight="1">
      <c r="A231" s="22" t="s">
        <v>110</v>
      </c>
      <c r="B231" s="22">
        <v>96</v>
      </c>
      <c r="C231" s="73" t="s">
        <v>44</v>
      </c>
      <c r="D231" s="22">
        <v>2</v>
      </c>
      <c r="E231" s="25">
        <v>136</v>
      </c>
      <c r="F231" s="25" t="s">
        <v>111</v>
      </c>
      <c r="G231" s="74">
        <v>2148</v>
      </c>
      <c r="H231" s="23" t="s">
        <v>111</v>
      </c>
      <c r="I231" s="23" t="s">
        <v>111</v>
      </c>
      <c r="J231" s="73" t="s">
        <v>170</v>
      </c>
      <c r="K231" s="22" t="s">
        <v>22</v>
      </c>
      <c r="L231" s="25" t="s">
        <v>305</v>
      </c>
      <c r="M231" s="24" t="s">
        <v>38</v>
      </c>
      <c r="N231" s="22"/>
      <c r="O231" s="47" t="s">
        <v>285</v>
      </c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</row>
    <row r="232" spans="1:76" s="64" customFormat="1" ht="25.5" customHeight="1">
      <c r="A232" s="22" t="s">
        <v>110</v>
      </c>
      <c r="B232" s="22">
        <v>132</v>
      </c>
      <c r="C232" s="73" t="s">
        <v>44</v>
      </c>
      <c r="D232" s="22">
        <v>46</v>
      </c>
      <c r="E232" s="25">
        <v>275</v>
      </c>
      <c r="F232" s="25" t="s">
        <v>111</v>
      </c>
      <c r="G232" s="74">
        <v>6271</v>
      </c>
      <c r="H232" s="21" t="s">
        <v>267</v>
      </c>
      <c r="I232" s="23" t="s">
        <v>111</v>
      </c>
      <c r="J232" s="73" t="s">
        <v>170</v>
      </c>
      <c r="K232" s="21" t="s">
        <v>148</v>
      </c>
      <c r="L232" s="81" t="s">
        <v>56</v>
      </c>
      <c r="M232" s="24" t="s">
        <v>31</v>
      </c>
      <c r="N232" s="22" t="s">
        <v>149</v>
      </c>
      <c r="O232" s="47" t="s">
        <v>285</v>
      </c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</row>
    <row r="233" spans="1:76" s="64" customFormat="1" ht="25.5" customHeight="1">
      <c r="A233" s="22" t="s">
        <v>110</v>
      </c>
      <c r="B233" s="22">
        <v>111</v>
      </c>
      <c r="C233" s="73" t="s">
        <v>44</v>
      </c>
      <c r="D233" s="22">
        <v>15</v>
      </c>
      <c r="E233" s="37">
        <v>5232</v>
      </c>
      <c r="F233" s="37" t="s">
        <v>111</v>
      </c>
      <c r="G233" s="74">
        <v>3123</v>
      </c>
      <c r="H233" s="22" t="s">
        <v>111</v>
      </c>
      <c r="I233" s="22" t="s">
        <v>111</v>
      </c>
      <c r="J233" s="73" t="s">
        <v>170</v>
      </c>
      <c r="K233" s="25" t="s">
        <v>14</v>
      </c>
      <c r="L233" s="81" t="s">
        <v>56</v>
      </c>
      <c r="M233" s="36" t="s">
        <v>16</v>
      </c>
      <c r="N233" s="22" t="s">
        <v>150</v>
      </c>
      <c r="O233" s="47" t="s">
        <v>285</v>
      </c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</row>
    <row r="234" spans="1:76" s="64" customFormat="1" ht="25.5" customHeight="1">
      <c r="A234" s="22" t="s">
        <v>110</v>
      </c>
      <c r="B234" s="22">
        <v>125</v>
      </c>
      <c r="C234" s="73" t="s">
        <v>44</v>
      </c>
      <c r="D234" s="22">
        <v>38</v>
      </c>
      <c r="E234" s="25">
        <v>272</v>
      </c>
      <c r="F234" s="25" t="s">
        <v>111</v>
      </c>
      <c r="G234" s="74">
        <v>7507</v>
      </c>
      <c r="H234" s="21" t="s">
        <v>267</v>
      </c>
      <c r="I234" s="23" t="s">
        <v>111</v>
      </c>
      <c r="J234" s="73" t="s">
        <v>170</v>
      </c>
      <c r="K234" s="21" t="s">
        <v>151</v>
      </c>
      <c r="L234" s="22" t="s">
        <v>302</v>
      </c>
      <c r="M234" s="24" t="s">
        <v>31</v>
      </c>
      <c r="N234" s="22" t="s">
        <v>65</v>
      </c>
      <c r="O234" s="47" t="s">
        <v>285</v>
      </c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</row>
    <row r="235" spans="1:76" s="64" customFormat="1" ht="25.5" customHeight="1">
      <c r="A235" s="22" t="s">
        <v>110</v>
      </c>
      <c r="B235" s="22">
        <v>118</v>
      </c>
      <c r="C235" s="73" t="s">
        <v>44</v>
      </c>
      <c r="D235" s="22">
        <v>38</v>
      </c>
      <c r="E235" s="25">
        <v>5079</v>
      </c>
      <c r="F235" s="25" t="s">
        <v>38</v>
      </c>
      <c r="G235" s="95">
        <v>17276</v>
      </c>
      <c r="H235" s="23" t="s">
        <v>111</v>
      </c>
      <c r="I235" s="23" t="s">
        <v>111</v>
      </c>
      <c r="J235" s="73" t="s">
        <v>170</v>
      </c>
      <c r="K235" s="22" t="s">
        <v>22</v>
      </c>
      <c r="L235" s="25" t="s">
        <v>305</v>
      </c>
      <c r="M235" s="24" t="s">
        <v>38</v>
      </c>
      <c r="N235" s="22"/>
      <c r="O235" s="47" t="s">
        <v>285</v>
      </c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</row>
    <row r="236" spans="1:76" s="64" customFormat="1" ht="25.5" customHeight="1">
      <c r="A236" s="22" t="s">
        <v>110</v>
      </c>
      <c r="B236" s="22">
        <v>118</v>
      </c>
      <c r="C236" s="73" t="s">
        <v>44</v>
      </c>
      <c r="D236" s="22">
        <v>38</v>
      </c>
      <c r="E236" s="25">
        <v>5079</v>
      </c>
      <c r="F236" s="25" t="s">
        <v>31</v>
      </c>
      <c r="G236" s="97"/>
      <c r="H236" s="23" t="s">
        <v>111</v>
      </c>
      <c r="I236" s="23" t="s">
        <v>111</v>
      </c>
      <c r="J236" s="73" t="s">
        <v>170</v>
      </c>
      <c r="K236" s="22" t="s">
        <v>22</v>
      </c>
      <c r="L236" s="25" t="s">
        <v>305</v>
      </c>
      <c r="M236" s="24" t="s">
        <v>38</v>
      </c>
      <c r="N236" s="22"/>
      <c r="O236" s="47" t="s">
        <v>285</v>
      </c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</row>
    <row r="237" spans="1:76" s="64" customFormat="1" ht="25.5" customHeight="1">
      <c r="A237" s="22" t="s">
        <v>110</v>
      </c>
      <c r="B237" s="22">
        <v>134</v>
      </c>
      <c r="C237" s="73" t="s">
        <v>44</v>
      </c>
      <c r="D237" s="22">
        <v>46</v>
      </c>
      <c r="E237" s="25">
        <v>244</v>
      </c>
      <c r="F237" s="25" t="s">
        <v>111</v>
      </c>
      <c r="G237" s="74">
        <v>6187</v>
      </c>
      <c r="H237" s="21" t="s">
        <v>152</v>
      </c>
      <c r="I237" s="23" t="s">
        <v>111</v>
      </c>
      <c r="J237" s="73" t="s">
        <v>170</v>
      </c>
      <c r="K237" s="22" t="s">
        <v>22</v>
      </c>
      <c r="L237" s="81" t="s">
        <v>56</v>
      </c>
      <c r="M237" s="24" t="s">
        <v>31</v>
      </c>
      <c r="N237" s="22" t="s">
        <v>65</v>
      </c>
      <c r="O237" s="47" t="s">
        <v>285</v>
      </c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</row>
    <row r="238" spans="1:76" s="64" customFormat="1" ht="25.5" customHeight="1">
      <c r="A238" s="22" t="s">
        <v>110</v>
      </c>
      <c r="B238" s="22">
        <v>120</v>
      </c>
      <c r="C238" s="73" t="s">
        <v>44</v>
      </c>
      <c r="D238" s="22">
        <v>38</v>
      </c>
      <c r="E238" s="25">
        <v>468</v>
      </c>
      <c r="F238" s="25" t="s">
        <v>111</v>
      </c>
      <c r="G238" s="74">
        <v>1792</v>
      </c>
      <c r="H238" s="23" t="s">
        <v>111</v>
      </c>
      <c r="I238" s="23" t="s">
        <v>111</v>
      </c>
      <c r="J238" s="73" t="s">
        <v>170</v>
      </c>
      <c r="K238" s="22" t="s">
        <v>22</v>
      </c>
      <c r="L238" s="25" t="s">
        <v>305</v>
      </c>
      <c r="M238" s="24" t="s">
        <v>38</v>
      </c>
      <c r="N238" s="22"/>
      <c r="O238" s="47" t="s">
        <v>285</v>
      </c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  <c r="BG238" s="66"/>
      <c r="BH238" s="66"/>
      <c r="BI238" s="66"/>
      <c r="BJ238" s="66"/>
      <c r="BK238" s="66"/>
      <c r="BL238" s="66"/>
      <c r="BM238" s="66"/>
      <c r="BN238" s="66"/>
      <c r="BO238" s="66"/>
      <c r="BP238" s="66"/>
      <c r="BQ238" s="66"/>
      <c r="BR238" s="66"/>
      <c r="BS238" s="66"/>
      <c r="BT238" s="66"/>
      <c r="BU238" s="66"/>
      <c r="BV238" s="66"/>
      <c r="BW238" s="66"/>
      <c r="BX238" s="66"/>
    </row>
    <row r="239" spans="1:76" s="64" customFormat="1" ht="25.5" customHeight="1">
      <c r="A239" s="22" t="s">
        <v>110</v>
      </c>
      <c r="B239" s="22">
        <v>98</v>
      </c>
      <c r="C239" s="73" t="s">
        <v>44</v>
      </c>
      <c r="D239" s="22">
        <v>5</v>
      </c>
      <c r="E239" s="25">
        <v>334</v>
      </c>
      <c r="F239" s="25" t="s">
        <v>111</v>
      </c>
      <c r="G239" s="74">
        <v>4406</v>
      </c>
      <c r="H239" s="21" t="s">
        <v>153</v>
      </c>
      <c r="I239" s="23" t="s">
        <v>111</v>
      </c>
      <c r="J239" s="73" t="s">
        <v>170</v>
      </c>
      <c r="K239" s="22" t="s">
        <v>22</v>
      </c>
      <c r="L239" s="81" t="s">
        <v>46</v>
      </c>
      <c r="M239" s="36" t="s">
        <v>16</v>
      </c>
      <c r="N239" s="22" t="s">
        <v>53</v>
      </c>
      <c r="O239" s="47" t="s">
        <v>285</v>
      </c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</row>
    <row r="240" spans="1:76" s="64" customFormat="1" ht="25.5" customHeight="1">
      <c r="A240" s="22" t="s">
        <v>110</v>
      </c>
      <c r="B240" s="22">
        <v>104</v>
      </c>
      <c r="C240" s="73" t="s">
        <v>44</v>
      </c>
      <c r="D240" s="22">
        <v>15</v>
      </c>
      <c r="E240" s="25">
        <v>489</v>
      </c>
      <c r="F240" s="25" t="s">
        <v>38</v>
      </c>
      <c r="G240" s="102">
        <v>28330</v>
      </c>
      <c r="H240" s="23" t="s">
        <v>111</v>
      </c>
      <c r="I240" s="23" t="s">
        <v>111</v>
      </c>
      <c r="J240" s="73" t="s">
        <v>170</v>
      </c>
      <c r="K240" s="22" t="s">
        <v>22</v>
      </c>
      <c r="L240" s="25" t="s">
        <v>305</v>
      </c>
      <c r="M240" s="24" t="s">
        <v>38</v>
      </c>
      <c r="N240" s="22"/>
      <c r="O240" s="47" t="s">
        <v>285</v>
      </c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</row>
    <row r="241" spans="1:76" s="64" customFormat="1" ht="25.5" customHeight="1">
      <c r="A241" s="22" t="s">
        <v>110</v>
      </c>
      <c r="B241" s="22">
        <v>104</v>
      </c>
      <c r="C241" s="73" t="s">
        <v>44</v>
      </c>
      <c r="D241" s="22">
        <v>15</v>
      </c>
      <c r="E241" s="25">
        <v>489</v>
      </c>
      <c r="F241" s="25" t="s">
        <v>31</v>
      </c>
      <c r="G241" s="102"/>
      <c r="H241" s="23" t="s">
        <v>111</v>
      </c>
      <c r="I241" s="23" t="s">
        <v>111</v>
      </c>
      <c r="J241" s="73" t="s">
        <v>170</v>
      </c>
      <c r="K241" s="22" t="s">
        <v>22</v>
      </c>
      <c r="L241" s="25" t="s">
        <v>305</v>
      </c>
      <c r="M241" s="24" t="s">
        <v>38</v>
      </c>
      <c r="N241" s="22"/>
      <c r="O241" s="47" t="s">
        <v>285</v>
      </c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</row>
    <row r="242" spans="1:76" s="64" customFormat="1" ht="25.5" customHeight="1">
      <c r="A242" s="22" t="s">
        <v>110</v>
      </c>
      <c r="B242" s="22">
        <v>104</v>
      </c>
      <c r="C242" s="73" t="s">
        <v>44</v>
      </c>
      <c r="D242" s="22">
        <v>15</v>
      </c>
      <c r="E242" s="25">
        <v>489</v>
      </c>
      <c r="F242" s="25" t="s">
        <v>114</v>
      </c>
      <c r="G242" s="102"/>
      <c r="H242" s="23" t="s">
        <v>111</v>
      </c>
      <c r="I242" s="23" t="s">
        <v>111</v>
      </c>
      <c r="J242" s="73" t="s">
        <v>170</v>
      </c>
      <c r="K242" s="22" t="s">
        <v>22</v>
      </c>
      <c r="L242" s="25" t="s">
        <v>305</v>
      </c>
      <c r="M242" s="24" t="s">
        <v>38</v>
      </c>
      <c r="N242" s="22"/>
      <c r="O242" s="47" t="s">
        <v>285</v>
      </c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</row>
    <row r="243" spans="1:76" s="64" customFormat="1" ht="25.5" customHeight="1">
      <c r="A243" s="22" t="s">
        <v>110</v>
      </c>
      <c r="B243" s="22">
        <v>133</v>
      </c>
      <c r="C243" s="73" t="s">
        <v>44</v>
      </c>
      <c r="D243" s="22">
        <v>46</v>
      </c>
      <c r="E243" s="25">
        <v>745</v>
      </c>
      <c r="F243" s="25" t="s">
        <v>111</v>
      </c>
      <c r="G243" s="74">
        <v>1353</v>
      </c>
      <c r="H243" s="21" t="s">
        <v>154</v>
      </c>
      <c r="I243" s="61" t="s">
        <v>155</v>
      </c>
      <c r="J243" s="73" t="s">
        <v>170</v>
      </c>
      <c r="K243" s="22" t="s">
        <v>22</v>
      </c>
      <c r="L243" s="81" t="s">
        <v>56</v>
      </c>
      <c r="M243" s="24" t="s">
        <v>31</v>
      </c>
      <c r="N243" s="22" t="s">
        <v>156</v>
      </c>
      <c r="O243" s="47" t="s">
        <v>285</v>
      </c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</row>
    <row r="244" spans="1:76" s="64" customFormat="1" ht="25.5" customHeight="1">
      <c r="A244" s="22" t="s">
        <v>110</v>
      </c>
      <c r="B244" s="22">
        <v>123</v>
      </c>
      <c r="C244" s="73" t="s">
        <v>44</v>
      </c>
      <c r="D244" s="22">
        <v>38</v>
      </c>
      <c r="E244" s="25">
        <v>262</v>
      </c>
      <c r="F244" s="25" t="s">
        <v>38</v>
      </c>
      <c r="G244" s="102">
        <v>22457</v>
      </c>
      <c r="H244" s="23" t="s">
        <v>111</v>
      </c>
      <c r="I244" s="23" t="s">
        <v>111</v>
      </c>
      <c r="J244" s="73" t="s">
        <v>170</v>
      </c>
      <c r="K244" s="22" t="s">
        <v>22</v>
      </c>
      <c r="L244" s="22"/>
      <c r="M244" s="24" t="s">
        <v>38</v>
      </c>
      <c r="N244" s="22"/>
      <c r="O244" s="47" t="s">
        <v>285</v>
      </c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</row>
    <row r="245" spans="1:76" s="64" customFormat="1" ht="25.5" customHeight="1">
      <c r="A245" s="22" t="s">
        <v>110</v>
      </c>
      <c r="B245" s="22">
        <v>123</v>
      </c>
      <c r="C245" s="73" t="s">
        <v>44</v>
      </c>
      <c r="D245" s="22">
        <v>38</v>
      </c>
      <c r="E245" s="25">
        <v>262</v>
      </c>
      <c r="F245" s="25" t="s">
        <v>31</v>
      </c>
      <c r="G245" s="102"/>
      <c r="H245" s="23" t="s">
        <v>111</v>
      </c>
      <c r="I245" s="27" t="s">
        <v>111</v>
      </c>
      <c r="J245" s="73" t="s">
        <v>170</v>
      </c>
      <c r="K245" s="22" t="s">
        <v>22</v>
      </c>
      <c r="L245" s="22" t="s">
        <v>306</v>
      </c>
      <c r="M245" s="24" t="s">
        <v>38</v>
      </c>
      <c r="N245" s="22"/>
      <c r="O245" s="47" t="s">
        <v>285</v>
      </c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</row>
    <row r="246" spans="1:76" s="64" customFormat="1" ht="25.5" customHeight="1">
      <c r="A246" s="22" t="s">
        <v>110</v>
      </c>
      <c r="B246" s="22">
        <v>131</v>
      </c>
      <c r="C246" s="73" t="s">
        <v>44</v>
      </c>
      <c r="D246" s="22">
        <v>46</v>
      </c>
      <c r="E246" s="25">
        <v>5106</v>
      </c>
      <c r="F246" s="25" t="s">
        <v>111</v>
      </c>
      <c r="G246" s="74">
        <v>10339</v>
      </c>
      <c r="H246" s="21" t="s">
        <v>146</v>
      </c>
      <c r="I246" s="23" t="s">
        <v>111</v>
      </c>
      <c r="J246" s="73" t="s">
        <v>170</v>
      </c>
      <c r="K246" s="22" t="s">
        <v>22</v>
      </c>
      <c r="L246" s="81" t="s">
        <v>56</v>
      </c>
      <c r="M246" s="24" t="s">
        <v>31</v>
      </c>
      <c r="N246" s="22" t="s">
        <v>65</v>
      </c>
      <c r="O246" s="47" t="s">
        <v>285</v>
      </c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</row>
    <row r="247" spans="1:76" s="64" customFormat="1" ht="25.5" customHeight="1">
      <c r="A247" s="22" t="s">
        <v>110</v>
      </c>
      <c r="B247" s="22">
        <v>114</v>
      </c>
      <c r="C247" s="73" t="s">
        <v>44</v>
      </c>
      <c r="D247" s="22">
        <v>38</v>
      </c>
      <c r="E247" s="25">
        <v>457</v>
      </c>
      <c r="F247" s="25" t="s">
        <v>111</v>
      </c>
      <c r="G247" s="74">
        <v>4527</v>
      </c>
      <c r="H247" s="21" t="s">
        <v>157</v>
      </c>
      <c r="I247" s="23" t="s">
        <v>111</v>
      </c>
      <c r="J247" s="73" t="s">
        <v>170</v>
      </c>
      <c r="K247" s="22" t="s">
        <v>22</v>
      </c>
      <c r="L247" s="22" t="s">
        <v>165</v>
      </c>
      <c r="M247" s="24" t="s">
        <v>31</v>
      </c>
      <c r="N247" s="22" t="s">
        <v>158</v>
      </c>
      <c r="O247" s="47" t="s">
        <v>285</v>
      </c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</row>
    <row r="248" spans="1:76" s="64" customFormat="1" ht="25.5" customHeight="1">
      <c r="A248" s="22" t="s">
        <v>110</v>
      </c>
      <c r="B248" s="22">
        <v>109</v>
      </c>
      <c r="C248" s="73" t="s">
        <v>44</v>
      </c>
      <c r="D248" s="22">
        <v>15</v>
      </c>
      <c r="E248" s="25">
        <v>399</v>
      </c>
      <c r="F248" s="25" t="s">
        <v>111</v>
      </c>
      <c r="G248" s="74">
        <v>2665</v>
      </c>
      <c r="H248" s="21" t="s">
        <v>159</v>
      </c>
      <c r="I248" s="23" t="s">
        <v>111</v>
      </c>
      <c r="J248" s="73" t="s">
        <v>170</v>
      </c>
      <c r="K248" s="22" t="s">
        <v>22</v>
      </c>
      <c r="L248" s="81" t="s">
        <v>304</v>
      </c>
      <c r="M248" s="24" t="s">
        <v>31</v>
      </c>
      <c r="N248" s="22" t="s">
        <v>158</v>
      </c>
      <c r="O248" s="47" t="s">
        <v>285</v>
      </c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</row>
    <row r="249" spans="1:76" s="64" customFormat="1" ht="25.5" customHeight="1">
      <c r="A249" s="22" t="s">
        <v>110</v>
      </c>
      <c r="B249" s="22">
        <v>112</v>
      </c>
      <c r="C249" s="73" t="s">
        <v>44</v>
      </c>
      <c r="D249" s="22">
        <v>15</v>
      </c>
      <c r="E249" s="25">
        <v>5125</v>
      </c>
      <c r="F249" s="25" t="s">
        <v>111</v>
      </c>
      <c r="G249" s="74">
        <v>10053</v>
      </c>
      <c r="H249" s="23" t="s">
        <v>111</v>
      </c>
      <c r="I249" s="23" t="s">
        <v>111</v>
      </c>
      <c r="J249" s="73" t="s">
        <v>170</v>
      </c>
      <c r="K249" s="22" t="s">
        <v>22</v>
      </c>
      <c r="L249" s="25" t="s">
        <v>305</v>
      </c>
      <c r="M249" s="24" t="s">
        <v>38</v>
      </c>
      <c r="N249" s="22"/>
      <c r="O249" s="47" t="s">
        <v>285</v>
      </c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</row>
    <row r="250" spans="1:76" s="64" customFormat="1" ht="25.5" customHeight="1">
      <c r="A250" s="22" t="s">
        <v>110</v>
      </c>
      <c r="B250" s="22">
        <v>129</v>
      </c>
      <c r="C250" s="73" t="s">
        <v>44</v>
      </c>
      <c r="D250" s="22">
        <v>38</v>
      </c>
      <c r="E250" s="25">
        <v>390</v>
      </c>
      <c r="F250" s="25" t="s">
        <v>38</v>
      </c>
      <c r="G250" s="102">
        <v>22394</v>
      </c>
      <c r="H250" s="21" t="s">
        <v>146</v>
      </c>
      <c r="I250" s="23" t="s">
        <v>111</v>
      </c>
      <c r="J250" s="73" t="s">
        <v>170</v>
      </c>
      <c r="K250" s="22" t="s">
        <v>22</v>
      </c>
      <c r="L250" s="22" t="s">
        <v>165</v>
      </c>
      <c r="M250" s="24" t="s">
        <v>31</v>
      </c>
      <c r="N250" s="22" t="s">
        <v>65</v>
      </c>
      <c r="O250" s="47" t="s">
        <v>285</v>
      </c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</row>
    <row r="251" spans="1:76" s="64" customFormat="1" ht="25.5" customHeight="1">
      <c r="A251" s="22" t="s">
        <v>110</v>
      </c>
      <c r="B251" s="22">
        <v>129</v>
      </c>
      <c r="C251" s="73" t="s">
        <v>44</v>
      </c>
      <c r="D251" s="22">
        <v>38</v>
      </c>
      <c r="E251" s="25">
        <v>390</v>
      </c>
      <c r="F251" s="25" t="s">
        <v>31</v>
      </c>
      <c r="G251" s="102"/>
      <c r="H251" s="21" t="s">
        <v>146</v>
      </c>
      <c r="I251" s="23" t="s">
        <v>111</v>
      </c>
      <c r="J251" s="73" t="s">
        <v>170</v>
      </c>
      <c r="K251" s="22" t="s">
        <v>22</v>
      </c>
      <c r="L251" s="22" t="s">
        <v>165</v>
      </c>
      <c r="M251" s="24" t="s">
        <v>31</v>
      </c>
      <c r="N251" s="22" t="s">
        <v>65</v>
      </c>
      <c r="O251" s="47" t="s">
        <v>285</v>
      </c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</row>
    <row r="252" spans="1:76" s="64" customFormat="1" ht="25.5" customHeight="1">
      <c r="A252" s="22" t="s">
        <v>110</v>
      </c>
      <c r="B252" s="22">
        <v>105</v>
      </c>
      <c r="C252" s="73" t="s">
        <v>44</v>
      </c>
      <c r="D252" s="22">
        <v>15</v>
      </c>
      <c r="E252" s="25">
        <v>129</v>
      </c>
      <c r="F252" s="25" t="s">
        <v>38</v>
      </c>
      <c r="G252" s="102">
        <v>17656</v>
      </c>
      <c r="H252" s="21" t="s">
        <v>160</v>
      </c>
      <c r="I252" s="23" t="s">
        <v>111</v>
      </c>
      <c r="J252" s="73" t="s">
        <v>170</v>
      </c>
      <c r="K252" s="22" t="s">
        <v>22</v>
      </c>
      <c r="L252" s="81" t="s">
        <v>56</v>
      </c>
      <c r="M252" s="24" t="s">
        <v>31</v>
      </c>
      <c r="N252" s="22" t="s">
        <v>156</v>
      </c>
      <c r="O252" s="47" t="s">
        <v>285</v>
      </c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</row>
    <row r="253" spans="1:76" s="64" customFormat="1" ht="25.5" customHeight="1">
      <c r="A253" s="22" t="s">
        <v>110</v>
      </c>
      <c r="B253" s="22">
        <v>105</v>
      </c>
      <c r="C253" s="73" t="s">
        <v>44</v>
      </c>
      <c r="D253" s="22">
        <v>15</v>
      </c>
      <c r="E253" s="25">
        <v>129</v>
      </c>
      <c r="F253" s="25" t="s">
        <v>31</v>
      </c>
      <c r="G253" s="102"/>
      <c r="H253" s="21" t="s">
        <v>159</v>
      </c>
      <c r="I253" s="21" t="s">
        <v>155</v>
      </c>
      <c r="J253" s="73" t="s">
        <v>170</v>
      </c>
      <c r="K253" s="22" t="s">
        <v>22</v>
      </c>
      <c r="L253" s="81" t="s">
        <v>56</v>
      </c>
      <c r="M253" s="24" t="s">
        <v>31</v>
      </c>
      <c r="N253" s="22" t="s">
        <v>156</v>
      </c>
      <c r="O253" s="47" t="s">
        <v>285</v>
      </c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</row>
    <row r="254" spans="1:76" s="64" customFormat="1" ht="25.5" customHeight="1">
      <c r="A254" s="22" t="s">
        <v>110</v>
      </c>
      <c r="B254" s="22">
        <v>100</v>
      </c>
      <c r="C254" s="73" t="s">
        <v>44</v>
      </c>
      <c r="D254" s="22">
        <v>2</v>
      </c>
      <c r="E254" s="25">
        <v>20</v>
      </c>
      <c r="F254" s="25" t="s">
        <v>111</v>
      </c>
      <c r="G254" s="74">
        <v>4312</v>
      </c>
      <c r="H254" s="21" t="s">
        <v>161</v>
      </c>
      <c r="I254" s="23" t="s">
        <v>111</v>
      </c>
      <c r="J254" s="73" t="s">
        <v>170</v>
      </c>
      <c r="K254" s="22" t="s">
        <v>22</v>
      </c>
      <c r="L254" s="81" t="s">
        <v>56</v>
      </c>
      <c r="M254" s="36" t="s">
        <v>16</v>
      </c>
      <c r="N254" s="22" t="s">
        <v>162</v>
      </c>
      <c r="O254" s="47" t="s">
        <v>285</v>
      </c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</row>
    <row r="255" spans="1:76" s="64" customFormat="1" ht="25.5" customHeight="1">
      <c r="A255" s="22" t="s">
        <v>110</v>
      </c>
      <c r="B255" s="22">
        <v>108</v>
      </c>
      <c r="C255" s="73" t="s">
        <v>44</v>
      </c>
      <c r="D255" s="22">
        <v>15</v>
      </c>
      <c r="E255" s="25">
        <v>155</v>
      </c>
      <c r="F255" s="25" t="s">
        <v>38</v>
      </c>
      <c r="G255" s="102">
        <v>18750</v>
      </c>
      <c r="H255" s="23" t="s">
        <v>111</v>
      </c>
      <c r="I255" s="23" t="s">
        <v>111</v>
      </c>
      <c r="J255" s="73" t="s">
        <v>170</v>
      </c>
      <c r="K255" s="22" t="s">
        <v>22</v>
      </c>
      <c r="L255" s="25" t="s">
        <v>305</v>
      </c>
      <c r="M255" s="24" t="s">
        <v>38</v>
      </c>
      <c r="N255" s="22"/>
      <c r="O255" s="47" t="s">
        <v>285</v>
      </c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</row>
    <row r="256" spans="1:76" s="64" customFormat="1" ht="25.5" customHeight="1">
      <c r="A256" s="22" t="s">
        <v>110</v>
      </c>
      <c r="B256" s="22">
        <v>108</v>
      </c>
      <c r="C256" s="73" t="s">
        <v>44</v>
      </c>
      <c r="D256" s="22">
        <v>15</v>
      </c>
      <c r="E256" s="25">
        <v>155</v>
      </c>
      <c r="F256" s="25" t="s">
        <v>31</v>
      </c>
      <c r="G256" s="102"/>
      <c r="H256" s="23" t="s">
        <v>111</v>
      </c>
      <c r="I256" s="23" t="s">
        <v>111</v>
      </c>
      <c r="J256" s="73" t="s">
        <v>170</v>
      </c>
      <c r="K256" s="22" t="s">
        <v>22</v>
      </c>
      <c r="L256" s="25" t="s">
        <v>305</v>
      </c>
      <c r="M256" s="24" t="s">
        <v>38</v>
      </c>
      <c r="N256" s="22"/>
      <c r="O256" s="47" t="s">
        <v>285</v>
      </c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</row>
    <row r="257" spans="1:76" s="64" customFormat="1" ht="25.5" customHeight="1">
      <c r="A257" s="22" t="s">
        <v>110</v>
      </c>
      <c r="B257" s="22">
        <v>115</v>
      </c>
      <c r="C257" s="73" t="s">
        <v>44</v>
      </c>
      <c r="D257" s="22">
        <v>38</v>
      </c>
      <c r="E257" s="25">
        <v>209</v>
      </c>
      <c r="F257" s="25" t="s">
        <v>111</v>
      </c>
      <c r="G257" s="74">
        <v>2565</v>
      </c>
      <c r="H257" s="23" t="s">
        <v>111</v>
      </c>
      <c r="I257" s="23" t="s">
        <v>111</v>
      </c>
      <c r="J257" s="73" t="s">
        <v>170</v>
      </c>
      <c r="K257" s="22" t="s">
        <v>22</v>
      </c>
      <c r="L257" s="25" t="s">
        <v>305</v>
      </c>
      <c r="M257" s="24" t="s">
        <v>38</v>
      </c>
      <c r="N257" s="22"/>
      <c r="O257" s="47" t="s">
        <v>285</v>
      </c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</row>
    <row r="258" spans="1:76" s="64" customFormat="1" ht="25.5" customHeight="1">
      <c r="A258" s="22" t="s">
        <v>110</v>
      </c>
      <c r="B258" s="22">
        <v>106</v>
      </c>
      <c r="C258" s="73" t="s">
        <v>44</v>
      </c>
      <c r="D258" s="22">
        <v>15</v>
      </c>
      <c r="E258" s="25">
        <v>149</v>
      </c>
      <c r="F258" s="25" t="s">
        <v>38</v>
      </c>
      <c r="G258" s="66">
        <v>9690</v>
      </c>
      <c r="H258" s="21" t="s">
        <v>144</v>
      </c>
      <c r="I258" s="21" t="s">
        <v>155</v>
      </c>
      <c r="J258" s="73" t="s">
        <v>170</v>
      </c>
      <c r="K258" s="22" t="s">
        <v>22</v>
      </c>
      <c r="L258" s="81" t="s">
        <v>56</v>
      </c>
      <c r="M258" s="24" t="s">
        <v>31</v>
      </c>
      <c r="N258" s="22" t="s">
        <v>65</v>
      </c>
      <c r="O258" s="47" t="s">
        <v>285</v>
      </c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</row>
    <row r="259" spans="1:76" s="64" customFormat="1" ht="25.5" customHeight="1">
      <c r="A259" s="22" t="s">
        <v>110</v>
      </c>
      <c r="B259" s="22">
        <v>106</v>
      </c>
      <c r="C259" s="73" t="s">
        <v>44</v>
      </c>
      <c r="D259" s="22">
        <v>15</v>
      </c>
      <c r="E259" s="25">
        <v>149</v>
      </c>
      <c r="F259" s="25" t="s">
        <v>31</v>
      </c>
      <c r="G259" s="95">
        <f>29077-G258</f>
        <v>19387</v>
      </c>
      <c r="H259" s="23" t="s">
        <v>111</v>
      </c>
      <c r="I259" s="23" t="s">
        <v>111</v>
      </c>
      <c r="J259" s="73" t="s">
        <v>170</v>
      </c>
      <c r="K259" s="22" t="s">
        <v>22</v>
      </c>
      <c r="L259" s="25" t="s">
        <v>305</v>
      </c>
      <c r="M259" s="24" t="s">
        <v>38</v>
      </c>
      <c r="N259" s="22"/>
      <c r="O259" s="47" t="s">
        <v>285</v>
      </c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</row>
    <row r="260" spans="1:76" s="64" customFormat="1" ht="25.5" customHeight="1">
      <c r="A260" s="22" t="s">
        <v>110</v>
      </c>
      <c r="B260" s="22">
        <v>106</v>
      </c>
      <c r="C260" s="73" t="s">
        <v>44</v>
      </c>
      <c r="D260" s="22">
        <v>15</v>
      </c>
      <c r="E260" s="25">
        <v>149</v>
      </c>
      <c r="F260" s="25" t="s">
        <v>114</v>
      </c>
      <c r="G260" s="97"/>
      <c r="H260" s="23" t="s">
        <v>111</v>
      </c>
      <c r="I260" s="23" t="s">
        <v>111</v>
      </c>
      <c r="J260" s="73" t="s">
        <v>170</v>
      </c>
      <c r="K260" s="22" t="s">
        <v>22</v>
      </c>
      <c r="L260" s="25" t="s">
        <v>305</v>
      </c>
      <c r="M260" s="24" t="s">
        <v>38</v>
      </c>
      <c r="N260" s="22"/>
      <c r="O260" s="47" t="s">
        <v>285</v>
      </c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</row>
    <row r="261" spans="1:76" s="64" customFormat="1" ht="25.5" customHeight="1">
      <c r="A261" s="22" t="s">
        <v>110</v>
      </c>
      <c r="B261" s="22">
        <v>135</v>
      </c>
      <c r="C261" s="73" t="s">
        <v>44</v>
      </c>
      <c r="D261" s="22">
        <v>46</v>
      </c>
      <c r="E261" s="25">
        <v>383</v>
      </c>
      <c r="F261" s="25" t="s">
        <v>111</v>
      </c>
      <c r="G261" s="74">
        <v>9294</v>
      </c>
      <c r="H261" s="21" t="s">
        <v>144</v>
      </c>
      <c r="I261" s="23" t="s">
        <v>111</v>
      </c>
      <c r="J261" s="73" t="s">
        <v>170</v>
      </c>
      <c r="K261" s="22" t="s">
        <v>22</v>
      </c>
      <c r="L261" s="81" t="s">
        <v>56</v>
      </c>
      <c r="M261" s="24" t="s">
        <v>31</v>
      </c>
      <c r="N261" s="22" t="s">
        <v>65</v>
      </c>
      <c r="O261" s="47" t="s">
        <v>285</v>
      </c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</row>
    <row r="262" spans="1:76" s="64" customFormat="1" ht="25.5" customHeight="1">
      <c r="A262" s="22" t="s">
        <v>110</v>
      </c>
      <c r="B262" s="22">
        <v>117</v>
      </c>
      <c r="C262" s="73" t="s">
        <v>44</v>
      </c>
      <c r="D262" s="22">
        <v>38</v>
      </c>
      <c r="E262" s="25">
        <v>447</v>
      </c>
      <c r="F262" s="25" t="s">
        <v>111</v>
      </c>
      <c r="G262" s="74">
        <v>6851</v>
      </c>
      <c r="H262" s="21" t="s">
        <v>144</v>
      </c>
      <c r="I262" s="23" t="s">
        <v>111</v>
      </c>
      <c r="J262" s="73" t="s">
        <v>170</v>
      </c>
      <c r="K262" s="22" t="s">
        <v>22</v>
      </c>
      <c r="L262" s="22" t="s">
        <v>165</v>
      </c>
      <c r="M262" s="24" t="s">
        <v>31</v>
      </c>
      <c r="N262" s="22" t="s">
        <v>65</v>
      </c>
      <c r="O262" s="47" t="s">
        <v>285</v>
      </c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</row>
    <row r="263" spans="1:76" s="64" customFormat="1" ht="25.5" customHeight="1">
      <c r="A263" s="22" t="s">
        <v>110</v>
      </c>
      <c r="B263" s="22">
        <v>119</v>
      </c>
      <c r="C263" s="73" t="s">
        <v>44</v>
      </c>
      <c r="D263" s="22">
        <v>38</v>
      </c>
      <c r="E263" s="25">
        <v>173</v>
      </c>
      <c r="F263" s="25" t="s">
        <v>111</v>
      </c>
      <c r="G263" s="74">
        <v>5943</v>
      </c>
      <c r="H263" s="23" t="s">
        <v>111</v>
      </c>
      <c r="I263" s="23" t="s">
        <v>111</v>
      </c>
      <c r="J263" s="73" t="s">
        <v>170</v>
      </c>
      <c r="K263" s="22" t="s">
        <v>22</v>
      </c>
      <c r="L263" s="25" t="s">
        <v>305</v>
      </c>
      <c r="M263" s="24" t="s">
        <v>38</v>
      </c>
      <c r="N263" s="22"/>
      <c r="O263" s="47" t="s">
        <v>285</v>
      </c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</row>
    <row r="264" spans="1:76" s="64" customFormat="1" ht="25.5" customHeight="1">
      <c r="A264" s="22" t="s">
        <v>110</v>
      </c>
      <c r="B264" s="22">
        <v>103</v>
      </c>
      <c r="C264" s="73" t="s">
        <v>44</v>
      </c>
      <c r="D264" s="22">
        <v>5</v>
      </c>
      <c r="E264" s="25">
        <v>143</v>
      </c>
      <c r="F264" s="25" t="s">
        <v>111</v>
      </c>
      <c r="G264" s="74">
        <v>4584</v>
      </c>
      <c r="H264" s="23" t="s">
        <v>111</v>
      </c>
      <c r="I264" s="23" t="s">
        <v>111</v>
      </c>
      <c r="J264" s="73" t="s">
        <v>170</v>
      </c>
      <c r="K264" s="22" t="s">
        <v>22</v>
      </c>
      <c r="L264" s="25" t="s">
        <v>305</v>
      </c>
      <c r="M264" s="24" t="s">
        <v>38</v>
      </c>
      <c r="N264" s="22"/>
      <c r="O264" s="47" t="s">
        <v>285</v>
      </c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</row>
    <row r="265" spans="1:76" s="64" customFormat="1" ht="25.5" customHeight="1">
      <c r="A265" s="22" t="s">
        <v>110</v>
      </c>
      <c r="B265" s="22">
        <v>124</v>
      </c>
      <c r="C265" s="73" t="s">
        <v>44</v>
      </c>
      <c r="D265" s="22">
        <v>38</v>
      </c>
      <c r="E265" s="25">
        <v>274</v>
      </c>
      <c r="F265" s="25" t="s">
        <v>38</v>
      </c>
      <c r="G265" s="102">
        <v>24175</v>
      </c>
      <c r="H265" s="23" t="s">
        <v>111</v>
      </c>
      <c r="I265" s="23" t="s">
        <v>111</v>
      </c>
      <c r="J265" s="73" t="s">
        <v>170</v>
      </c>
      <c r="K265" s="22" t="s">
        <v>22</v>
      </c>
      <c r="L265" s="22"/>
      <c r="M265" s="24" t="s">
        <v>38</v>
      </c>
      <c r="N265" s="22"/>
      <c r="O265" s="47" t="s">
        <v>285</v>
      </c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66"/>
      <c r="AV265" s="66"/>
      <c r="AW265" s="66"/>
      <c r="AX265" s="66"/>
      <c r="AY265" s="66"/>
      <c r="AZ265" s="66"/>
      <c r="BA265" s="66"/>
      <c r="BB265" s="66"/>
      <c r="BC265" s="66"/>
      <c r="BD265" s="66"/>
      <c r="BE265" s="66"/>
      <c r="BF265" s="66"/>
      <c r="BG265" s="66"/>
      <c r="BH265" s="66"/>
      <c r="BI265" s="66"/>
      <c r="BJ265" s="66"/>
      <c r="BK265" s="66"/>
      <c r="BL265" s="66"/>
      <c r="BM265" s="66"/>
      <c r="BN265" s="66"/>
      <c r="BO265" s="66"/>
      <c r="BP265" s="66"/>
      <c r="BQ265" s="66"/>
      <c r="BR265" s="66"/>
      <c r="BS265" s="66"/>
      <c r="BT265" s="66"/>
      <c r="BU265" s="66"/>
      <c r="BV265" s="66"/>
      <c r="BW265" s="66"/>
      <c r="BX265" s="66"/>
    </row>
    <row r="266" spans="1:76" s="64" customFormat="1" ht="25.5" customHeight="1">
      <c r="A266" s="22" t="s">
        <v>110</v>
      </c>
      <c r="B266" s="22">
        <v>124</v>
      </c>
      <c r="C266" s="73" t="s">
        <v>44</v>
      </c>
      <c r="D266" s="22">
        <v>38</v>
      </c>
      <c r="E266" s="25">
        <v>274</v>
      </c>
      <c r="F266" s="25" t="s">
        <v>31</v>
      </c>
      <c r="G266" s="102"/>
      <c r="H266" s="23" t="s">
        <v>111</v>
      </c>
      <c r="I266" s="27" t="s">
        <v>111</v>
      </c>
      <c r="J266" s="73" t="s">
        <v>170</v>
      </c>
      <c r="K266" s="22" t="s">
        <v>22</v>
      </c>
      <c r="L266" s="81" t="s">
        <v>56</v>
      </c>
      <c r="M266" s="24" t="s">
        <v>38</v>
      </c>
      <c r="N266" s="22"/>
      <c r="O266" s="47" t="s">
        <v>285</v>
      </c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66"/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  <c r="BG266" s="66"/>
      <c r="BH266" s="66"/>
      <c r="BI266" s="66"/>
      <c r="BJ266" s="66"/>
      <c r="BK266" s="66"/>
      <c r="BL266" s="66"/>
      <c r="BM266" s="66"/>
      <c r="BN266" s="66"/>
      <c r="BO266" s="66"/>
      <c r="BP266" s="66"/>
      <c r="BQ266" s="66"/>
      <c r="BR266" s="66"/>
      <c r="BS266" s="66"/>
      <c r="BT266" s="66"/>
      <c r="BU266" s="66"/>
      <c r="BV266" s="66"/>
      <c r="BW266" s="66"/>
      <c r="BX266" s="66"/>
    </row>
    <row r="267" spans="1:76" s="64" customFormat="1" ht="25.5" customHeight="1">
      <c r="A267" s="22" t="s">
        <v>110</v>
      </c>
      <c r="B267" s="37">
        <v>101</v>
      </c>
      <c r="C267" s="73" t="s">
        <v>44</v>
      </c>
      <c r="D267" s="37">
        <v>2</v>
      </c>
      <c r="E267" s="37">
        <v>54</v>
      </c>
      <c r="F267" s="37" t="s">
        <v>111</v>
      </c>
      <c r="G267" s="29">
        <v>5066</v>
      </c>
      <c r="H267" s="21" t="s">
        <v>163</v>
      </c>
      <c r="I267" s="21" t="s">
        <v>164</v>
      </c>
      <c r="J267" s="73" t="s">
        <v>170</v>
      </c>
      <c r="K267" s="37"/>
      <c r="L267" s="22" t="s">
        <v>165</v>
      </c>
      <c r="M267" s="36" t="s">
        <v>16</v>
      </c>
      <c r="N267" s="22" t="s">
        <v>53</v>
      </c>
      <c r="O267" s="47" t="s">
        <v>285</v>
      </c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66"/>
      <c r="AV267" s="66"/>
      <c r="AW267" s="66"/>
      <c r="AX267" s="66"/>
      <c r="AY267" s="66"/>
      <c r="AZ267" s="66"/>
      <c r="BA267" s="66"/>
      <c r="BB267" s="66"/>
      <c r="BC267" s="66"/>
      <c r="BD267" s="66"/>
      <c r="BE267" s="66"/>
      <c r="BF267" s="66"/>
      <c r="BG267" s="66"/>
      <c r="BH267" s="66"/>
      <c r="BI267" s="66"/>
      <c r="BJ267" s="66"/>
      <c r="BK267" s="66"/>
      <c r="BL267" s="66"/>
      <c r="BM267" s="66"/>
      <c r="BN267" s="66"/>
      <c r="BO267" s="66"/>
      <c r="BP267" s="66"/>
      <c r="BQ267" s="66"/>
      <c r="BR267" s="66"/>
      <c r="BS267" s="66"/>
      <c r="BT267" s="66"/>
      <c r="BU267" s="66"/>
      <c r="BV267" s="66"/>
      <c r="BW267" s="66"/>
      <c r="BX267" s="66"/>
    </row>
    <row r="268" spans="1:76" s="64" customFormat="1" ht="25.5" customHeight="1">
      <c r="A268" s="22" t="s">
        <v>110</v>
      </c>
      <c r="B268" s="22">
        <v>102</v>
      </c>
      <c r="C268" s="73" t="s">
        <v>44</v>
      </c>
      <c r="D268" s="22">
        <v>5</v>
      </c>
      <c r="E268" s="25">
        <v>215</v>
      </c>
      <c r="F268" s="25" t="s">
        <v>111</v>
      </c>
      <c r="G268" s="74">
        <v>4405</v>
      </c>
      <c r="H268" s="23" t="s">
        <v>111</v>
      </c>
      <c r="I268" s="23" t="s">
        <v>111</v>
      </c>
      <c r="J268" s="73" t="s">
        <v>170</v>
      </c>
      <c r="K268" s="22" t="s">
        <v>22</v>
      </c>
      <c r="L268" s="25" t="s">
        <v>305</v>
      </c>
      <c r="M268" s="24" t="s">
        <v>38</v>
      </c>
      <c r="N268" s="22"/>
      <c r="O268" s="47" t="s">
        <v>285</v>
      </c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66"/>
      <c r="AV268" s="66"/>
      <c r="AW268" s="66"/>
      <c r="AX268" s="66"/>
      <c r="AY268" s="66"/>
      <c r="AZ268" s="66"/>
      <c r="BA268" s="66"/>
      <c r="BB268" s="66"/>
      <c r="BC268" s="66"/>
      <c r="BD268" s="66"/>
      <c r="BE268" s="66"/>
      <c r="BF268" s="66"/>
      <c r="BG268" s="66"/>
      <c r="BH268" s="66"/>
      <c r="BI268" s="66"/>
      <c r="BJ268" s="66"/>
      <c r="BK268" s="66"/>
      <c r="BL268" s="66"/>
      <c r="BM268" s="66"/>
      <c r="BN268" s="66"/>
      <c r="BO268" s="66"/>
      <c r="BP268" s="66"/>
      <c r="BQ268" s="66"/>
      <c r="BR268" s="66"/>
      <c r="BS268" s="66"/>
      <c r="BT268" s="66"/>
      <c r="BU268" s="66"/>
      <c r="BV268" s="66"/>
      <c r="BW268" s="66"/>
      <c r="BX268" s="66"/>
    </row>
    <row r="269" spans="1:76" s="64" customFormat="1" ht="25.5" customHeight="1">
      <c r="A269" s="22" t="s">
        <v>110</v>
      </c>
      <c r="B269" s="22">
        <v>126</v>
      </c>
      <c r="C269" s="73" t="s">
        <v>44</v>
      </c>
      <c r="D269" s="22">
        <v>38</v>
      </c>
      <c r="E269" s="25">
        <v>110</v>
      </c>
      <c r="F269" s="25" t="s">
        <v>111</v>
      </c>
      <c r="G269" s="74">
        <v>11771</v>
      </c>
      <c r="H269" s="21" t="s">
        <v>144</v>
      </c>
      <c r="I269" s="21" t="s">
        <v>155</v>
      </c>
      <c r="J269" s="73" t="s">
        <v>170</v>
      </c>
      <c r="K269" s="22" t="s">
        <v>22</v>
      </c>
      <c r="L269" s="81" t="s">
        <v>56</v>
      </c>
      <c r="M269" s="24" t="s">
        <v>31</v>
      </c>
      <c r="N269" s="22" t="s">
        <v>65</v>
      </c>
      <c r="O269" s="47" t="s">
        <v>285</v>
      </c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66"/>
      <c r="AV269" s="66"/>
      <c r="AW269" s="66"/>
      <c r="AX269" s="66"/>
      <c r="AY269" s="66"/>
      <c r="AZ269" s="66"/>
      <c r="BA269" s="66"/>
      <c r="BB269" s="66"/>
      <c r="BC269" s="66"/>
      <c r="BD269" s="66"/>
      <c r="BE269" s="66"/>
      <c r="BF269" s="66"/>
      <c r="BG269" s="66"/>
      <c r="BH269" s="66"/>
      <c r="BI269" s="66"/>
      <c r="BJ269" s="66"/>
      <c r="BK269" s="66"/>
      <c r="BL269" s="66"/>
      <c r="BM269" s="66"/>
      <c r="BN269" s="66"/>
      <c r="BO269" s="66"/>
      <c r="BP269" s="66"/>
      <c r="BQ269" s="66"/>
      <c r="BR269" s="66"/>
      <c r="BS269" s="66"/>
      <c r="BT269" s="66"/>
      <c r="BU269" s="66"/>
      <c r="BV269" s="66"/>
      <c r="BW269" s="66"/>
      <c r="BX269" s="66"/>
    </row>
    <row r="270" spans="1:76" s="64" customFormat="1" ht="25.5" customHeight="1">
      <c r="A270" s="22" t="s">
        <v>110</v>
      </c>
      <c r="B270" s="22">
        <v>121</v>
      </c>
      <c r="C270" s="73" t="s">
        <v>44</v>
      </c>
      <c r="D270" s="22">
        <v>38</v>
      </c>
      <c r="E270" s="25">
        <v>85</v>
      </c>
      <c r="F270" s="25" t="s">
        <v>111</v>
      </c>
      <c r="G270" s="74">
        <v>14288</v>
      </c>
      <c r="H270" s="23" t="s">
        <v>111</v>
      </c>
      <c r="I270" s="27" t="s">
        <v>111</v>
      </c>
      <c r="J270" s="73" t="s">
        <v>170</v>
      </c>
      <c r="K270" s="22" t="s">
        <v>22</v>
      </c>
      <c r="L270" s="25" t="s">
        <v>305</v>
      </c>
      <c r="M270" s="24" t="s">
        <v>38</v>
      </c>
      <c r="N270" s="22"/>
      <c r="O270" s="47" t="s">
        <v>285</v>
      </c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  <c r="AS270" s="66"/>
      <c r="AT270" s="66"/>
      <c r="AU270" s="66"/>
      <c r="AV270" s="66"/>
      <c r="AW270" s="66"/>
      <c r="AX270" s="66"/>
      <c r="AY270" s="66"/>
      <c r="AZ270" s="66"/>
      <c r="BA270" s="66"/>
      <c r="BB270" s="66"/>
      <c r="BC270" s="66"/>
      <c r="BD270" s="66"/>
      <c r="BE270" s="66"/>
      <c r="BF270" s="66"/>
      <c r="BG270" s="66"/>
      <c r="BH270" s="66"/>
      <c r="BI270" s="66"/>
      <c r="BJ270" s="66"/>
      <c r="BK270" s="66"/>
      <c r="BL270" s="66"/>
      <c r="BM270" s="66"/>
      <c r="BN270" s="66"/>
      <c r="BO270" s="66"/>
      <c r="BP270" s="66"/>
      <c r="BQ270" s="66"/>
      <c r="BR270" s="66"/>
      <c r="BS270" s="66"/>
      <c r="BT270" s="66"/>
      <c r="BU270" s="66"/>
      <c r="BV270" s="66"/>
      <c r="BW270" s="66"/>
      <c r="BX270" s="66"/>
    </row>
    <row r="271" spans="1:76" s="64" customFormat="1" ht="25.5" customHeight="1">
      <c r="A271" s="22" t="s">
        <v>110</v>
      </c>
      <c r="B271" s="22">
        <v>122</v>
      </c>
      <c r="C271" s="73" t="s">
        <v>44</v>
      </c>
      <c r="D271" s="22">
        <v>38</v>
      </c>
      <c r="E271" s="25">
        <v>5118</v>
      </c>
      <c r="F271" s="25" t="s">
        <v>111</v>
      </c>
      <c r="G271" s="74">
        <v>14484</v>
      </c>
      <c r="H271" s="23" t="s">
        <v>111</v>
      </c>
      <c r="I271" s="23" t="s">
        <v>111</v>
      </c>
      <c r="J271" s="73" t="s">
        <v>170</v>
      </c>
      <c r="K271" s="22" t="s">
        <v>22</v>
      </c>
      <c r="L271" s="25" t="s">
        <v>305</v>
      </c>
      <c r="M271" s="24" t="s">
        <v>38</v>
      </c>
      <c r="N271" s="22"/>
      <c r="O271" s="47" t="s">
        <v>285</v>
      </c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66"/>
      <c r="AV271" s="66"/>
      <c r="AW271" s="66"/>
      <c r="AX271" s="66"/>
      <c r="AY271" s="66"/>
      <c r="AZ271" s="66"/>
      <c r="BA271" s="66"/>
      <c r="BB271" s="66"/>
      <c r="BC271" s="66"/>
      <c r="BD271" s="66"/>
      <c r="BE271" s="66"/>
      <c r="BF271" s="66"/>
      <c r="BG271" s="66"/>
      <c r="BH271" s="66"/>
      <c r="BI271" s="66"/>
      <c r="BJ271" s="66"/>
      <c r="BK271" s="66"/>
      <c r="BL271" s="66"/>
      <c r="BM271" s="66"/>
      <c r="BN271" s="66"/>
      <c r="BO271" s="66"/>
      <c r="BP271" s="66"/>
      <c r="BQ271" s="66"/>
      <c r="BR271" s="66"/>
      <c r="BS271" s="66"/>
      <c r="BT271" s="66"/>
      <c r="BU271" s="66"/>
      <c r="BV271" s="66"/>
      <c r="BW271" s="66"/>
      <c r="BX271" s="66"/>
    </row>
    <row r="272" spans="1:76" s="64" customFormat="1" ht="25.5" customHeight="1">
      <c r="A272" s="22" t="s">
        <v>110</v>
      </c>
      <c r="B272" s="22">
        <v>110</v>
      </c>
      <c r="C272" s="73" t="s">
        <v>44</v>
      </c>
      <c r="D272" s="22">
        <v>15</v>
      </c>
      <c r="E272" s="25">
        <v>269</v>
      </c>
      <c r="F272" s="25" t="s">
        <v>38</v>
      </c>
      <c r="G272" s="102">
        <v>18979</v>
      </c>
      <c r="H272" s="23" t="s">
        <v>111</v>
      </c>
      <c r="I272" s="23" t="s">
        <v>111</v>
      </c>
      <c r="J272" s="73" t="s">
        <v>170</v>
      </c>
      <c r="K272" s="22" t="s">
        <v>22</v>
      </c>
      <c r="L272" s="25" t="s">
        <v>305</v>
      </c>
      <c r="M272" s="24" t="s">
        <v>38</v>
      </c>
      <c r="N272" s="22"/>
      <c r="O272" s="47" t="s">
        <v>285</v>
      </c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66"/>
      <c r="AV272" s="66"/>
      <c r="AW272" s="66"/>
      <c r="AX272" s="66"/>
      <c r="AY272" s="66"/>
      <c r="AZ272" s="66"/>
      <c r="BA272" s="66"/>
      <c r="BB272" s="66"/>
      <c r="BC272" s="66"/>
      <c r="BD272" s="66"/>
      <c r="BE272" s="66"/>
      <c r="BF272" s="66"/>
      <c r="BG272" s="66"/>
      <c r="BH272" s="66"/>
      <c r="BI272" s="66"/>
      <c r="BJ272" s="66"/>
      <c r="BK272" s="66"/>
      <c r="BL272" s="66"/>
      <c r="BM272" s="66"/>
      <c r="BN272" s="66"/>
      <c r="BO272" s="66"/>
      <c r="BP272" s="66"/>
      <c r="BQ272" s="66"/>
      <c r="BR272" s="66"/>
      <c r="BS272" s="66"/>
      <c r="BT272" s="66"/>
      <c r="BU272" s="66"/>
      <c r="BV272" s="66"/>
      <c r="BW272" s="66"/>
      <c r="BX272" s="66"/>
    </row>
    <row r="273" spans="1:76" s="64" customFormat="1" ht="25.5" customHeight="1">
      <c r="A273" s="22" t="s">
        <v>110</v>
      </c>
      <c r="B273" s="22">
        <v>110</v>
      </c>
      <c r="C273" s="73" t="s">
        <v>44</v>
      </c>
      <c r="D273" s="22">
        <v>15</v>
      </c>
      <c r="E273" s="25">
        <v>269</v>
      </c>
      <c r="F273" s="25" t="s">
        <v>31</v>
      </c>
      <c r="G273" s="102"/>
      <c r="H273" s="23" t="s">
        <v>111</v>
      </c>
      <c r="I273" s="23" t="s">
        <v>111</v>
      </c>
      <c r="J273" s="73" t="s">
        <v>170</v>
      </c>
      <c r="K273" s="22" t="s">
        <v>22</v>
      </c>
      <c r="L273" s="25" t="s">
        <v>305</v>
      </c>
      <c r="M273" s="24" t="s">
        <v>38</v>
      </c>
      <c r="N273" s="22"/>
      <c r="O273" s="47" t="s">
        <v>285</v>
      </c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  <c r="BJ273" s="66"/>
      <c r="BK273" s="66"/>
      <c r="BL273" s="66"/>
      <c r="BM273" s="66"/>
      <c r="BN273" s="66"/>
      <c r="BO273" s="66"/>
      <c r="BP273" s="66"/>
      <c r="BQ273" s="66"/>
      <c r="BR273" s="66"/>
      <c r="BS273" s="66"/>
      <c r="BT273" s="66"/>
      <c r="BU273" s="66"/>
      <c r="BV273" s="66"/>
      <c r="BW273" s="66"/>
      <c r="BX273" s="66"/>
    </row>
    <row r="274" spans="1:76" s="64" customFormat="1" ht="25.5" customHeight="1">
      <c r="A274" s="22" t="s">
        <v>110</v>
      </c>
      <c r="B274" s="22">
        <v>97</v>
      </c>
      <c r="C274" s="73" t="s">
        <v>44</v>
      </c>
      <c r="D274" s="22">
        <v>2</v>
      </c>
      <c r="E274" s="25">
        <v>30</v>
      </c>
      <c r="F274" s="25" t="s">
        <v>111</v>
      </c>
      <c r="G274" s="74">
        <v>4265</v>
      </c>
      <c r="H274" s="21" t="s">
        <v>166</v>
      </c>
      <c r="I274" s="21" t="s">
        <v>167</v>
      </c>
      <c r="J274" s="73" t="s">
        <v>170</v>
      </c>
      <c r="K274" s="22"/>
      <c r="L274" s="81" t="s">
        <v>56</v>
      </c>
      <c r="M274" s="36" t="s">
        <v>16</v>
      </c>
      <c r="N274" s="22" t="s">
        <v>168</v>
      </c>
      <c r="O274" s="47" t="s">
        <v>285</v>
      </c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  <c r="AS274" s="66"/>
      <c r="AT274" s="66"/>
      <c r="AU274" s="66"/>
      <c r="AV274" s="66"/>
      <c r="AW274" s="66"/>
      <c r="AX274" s="66"/>
      <c r="AY274" s="66"/>
      <c r="AZ274" s="66"/>
      <c r="BA274" s="66"/>
      <c r="BB274" s="66"/>
      <c r="BC274" s="66"/>
      <c r="BD274" s="66"/>
      <c r="BE274" s="66"/>
      <c r="BF274" s="66"/>
      <c r="BG274" s="66"/>
      <c r="BH274" s="66"/>
      <c r="BI274" s="66"/>
      <c r="BJ274" s="66"/>
      <c r="BK274" s="66"/>
      <c r="BL274" s="66"/>
      <c r="BM274" s="66"/>
      <c r="BN274" s="66"/>
      <c r="BO274" s="66"/>
      <c r="BP274" s="66"/>
      <c r="BQ274" s="66"/>
      <c r="BR274" s="66"/>
      <c r="BS274" s="66"/>
      <c r="BT274" s="66"/>
      <c r="BU274" s="66"/>
      <c r="BV274" s="66"/>
      <c r="BW274" s="66"/>
      <c r="BX274" s="66"/>
    </row>
    <row r="275" spans="1:76" s="64" customFormat="1" ht="25.5" customHeight="1">
      <c r="A275" s="22" t="s">
        <v>110</v>
      </c>
      <c r="B275" s="22">
        <v>127</v>
      </c>
      <c r="C275" s="73" t="s">
        <v>44</v>
      </c>
      <c r="D275" s="22">
        <v>38</v>
      </c>
      <c r="E275" s="25">
        <v>382</v>
      </c>
      <c r="F275" s="25" t="s">
        <v>111</v>
      </c>
      <c r="G275" s="74">
        <v>257</v>
      </c>
      <c r="H275" s="21" t="s">
        <v>144</v>
      </c>
      <c r="I275" s="22" t="s">
        <v>111</v>
      </c>
      <c r="J275" s="73" t="s">
        <v>170</v>
      </c>
      <c r="K275" s="22"/>
      <c r="L275" s="22" t="s">
        <v>145</v>
      </c>
      <c r="M275" s="24" t="s">
        <v>31</v>
      </c>
      <c r="N275" s="22" t="s">
        <v>65</v>
      </c>
      <c r="O275" s="47" t="s">
        <v>285</v>
      </c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66"/>
      <c r="AV275" s="66"/>
      <c r="AW275" s="66"/>
      <c r="AX275" s="66"/>
      <c r="AY275" s="66"/>
      <c r="AZ275" s="66"/>
      <c r="BA275" s="66"/>
      <c r="BB275" s="66"/>
      <c r="BC275" s="66"/>
      <c r="BD275" s="66"/>
      <c r="BE275" s="66"/>
      <c r="BF275" s="66"/>
      <c r="BG275" s="66"/>
      <c r="BH275" s="66"/>
      <c r="BI275" s="66"/>
      <c r="BJ275" s="66"/>
      <c r="BK275" s="66"/>
      <c r="BL275" s="66"/>
      <c r="BM275" s="66"/>
      <c r="BN275" s="66"/>
      <c r="BO275" s="66"/>
      <c r="BP275" s="66"/>
      <c r="BQ275" s="66"/>
      <c r="BR275" s="66"/>
      <c r="BS275" s="66"/>
      <c r="BT275" s="66"/>
      <c r="BU275" s="66"/>
      <c r="BV275" s="66"/>
      <c r="BW275" s="66"/>
      <c r="BX275" s="66"/>
    </row>
    <row r="276" spans="1:76" s="64" customFormat="1" ht="25.5" customHeight="1">
      <c r="A276" s="22" t="s">
        <v>110</v>
      </c>
      <c r="B276" s="22">
        <v>82</v>
      </c>
      <c r="C276" s="22" t="s">
        <v>294</v>
      </c>
      <c r="D276" s="22">
        <v>4</v>
      </c>
      <c r="E276" s="25">
        <v>289</v>
      </c>
      <c r="F276" s="25" t="s">
        <v>111</v>
      </c>
      <c r="G276" s="74">
        <v>11201</v>
      </c>
      <c r="H276" s="23" t="s">
        <v>111</v>
      </c>
      <c r="I276" s="23" t="s">
        <v>111</v>
      </c>
      <c r="J276" s="73" t="s">
        <v>170</v>
      </c>
      <c r="K276" s="22" t="s">
        <v>22</v>
      </c>
      <c r="L276" s="25" t="s">
        <v>305</v>
      </c>
      <c r="M276" s="24" t="s">
        <v>38</v>
      </c>
      <c r="N276" s="22"/>
      <c r="O276" s="47" t="s">
        <v>285</v>
      </c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66"/>
      <c r="AV276" s="66"/>
      <c r="AW276" s="66"/>
      <c r="AX276" s="66"/>
      <c r="AY276" s="66"/>
      <c r="AZ276" s="66"/>
      <c r="BA276" s="66"/>
      <c r="BB276" s="66"/>
      <c r="BC276" s="66"/>
      <c r="BD276" s="66"/>
      <c r="BE276" s="66"/>
      <c r="BF276" s="66"/>
      <c r="BG276" s="66"/>
      <c r="BH276" s="66"/>
      <c r="BI276" s="66"/>
      <c r="BJ276" s="66"/>
      <c r="BK276" s="66"/>
      <c r="BL276" s="66"/>
      <c r="BM276" s="66"/>
      <c r="BN276" s="66"/>
      <c r="BO276" s="66"/>
      <c r="BP276" s="66"/>
      <c r="BQ276" s="66"/>
      <c r="BR276" s="66"/>
      <c r="BS276" s="66"/>
      <c r="BT276" s="66"/>
      <c r="BU276" s="66"/>
      <c r="BV276" s="66"/>
      <c r="BW276" s="66"/>
      <c r="BX276" s="66"/>
    </row>
    <row r="277" spans="1:76" s="64" customFormat="1" ht="25.5" customHeight="1">
      <c r="A277" s="22" t="s">
        <v>110</v>
      </c>
      <c r="B277" s="22">
        <v>65</v>
      </c>
      <c r="C277" s="22" t="s">
        <v>294</v>
      </c>
      <c r="D277" s="22">
        <v>2</v>
      </c>
      <c r="E277" s="25">
        <v>1315</v>
      </c>
      <c r="F277" s="25" t="s">
        <v>111</v>
      </c>
      <c r="G277" s="74">
        <v>1354</v>
      </c>
      <c r="H277" s="23" t="s">
        <v>111</v>
      </c>
      <c r="I277" s="23" t="s">
        <v>111</v>
      </c>
      <c r="J277" s="73" t="s">
        <v>170</v>
      </c>
      <c r="K277" s="22" t="s">
        <v>22</v>
      </c>
      <c r="L277" s="25" t="s">
        <v>305</v>
      </c>
      <c r="M277" s="24" t="s">
        <v>38</v>
      </c>
      <c r="N277" s="22"/>
      <c r="O277" s="47" t="s">
        <v>285</v>
      </c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66"/>
      <c r="AV277" s="66"/>
      <c r="AW277" s="66"/>
      <c r="AX277" s="66"/>
      <c r="AY277" s="66"/>
      <c r="AZ277" s="66"/>
      <c r="BA277" s="66"/>
      <c r="BB277" s="66"/>
      <c r="BC277" s="66"/>
      <c r="BD277" s="66"/>
      <c r="BE277" s="66"/>
      <c r="BF277" s="66"/>
      <c r="BG277" s="66"/>
      <c r="BH277" s="66"/>
      <c r="BI277" s="66"/>
      <c r="BJ277" s="66"/>
      <c r="BK277" s="66"/>
      <c r="BL277" s="66"/>
      <c r="BM277" s="66"/>
      <c r="BN277" s="66"/>
      <c r="BO277" s="66"/>
      <c r="BP277" s="66"/>
      <c r="BQ277" s="66"/>
      <c r="BR277" s="66"/>
      <c r="BS277" s="66"/>
      <c r="BT277" s="66"/>
      <c r="BU277" s="66"/>
      <c r="BV277" s="66"/>
      <c r="BW277" s="66"/>
      <c r="BX277" s="66"/>
    </row>
    <row r="278" spans="1:76" s="64" customFormat="1" ht="25.5" customHeight="1">
      <c r="A278" s="22" t="s">
        <v>110</v>
      </c>
      <c r="B278" s="22">
        <v>137</v>
      </c>
      <c r="C278" s="22" t="s">
        <v>294</v>
      </c>
      <c r="D278" s="22">
        <v>2</v>
      </c>
      <c r="E278" s="25">
        <v>168</v>
      </c>
      <c r="F278" s="25" t="s">
        <v>111</v>
      </c>
      <c r="G278" s="74">
        <v>11445</v>
      </c>
      <c r="H278" s="23" t="s">
        <v>111</v>
      </c>
      <c r="I278" s="23" t="s">
        <v>111</v>
      </c>
      <c r="J278" s="73" t="s">
        <v>170</v>
      </c>
      <c r="K278" s="22" t="s">
        <v>22</v>
      </c>
      <c r="L278" s="25" t="s">
        <v>305</v>
      </c>
      <c r="M278" s="24" t="s">
        <v>38</v>
      </c>
      <c r="N278" s="22"/>
      <c r="O278" s="47" t="s">
        <v>285</v>
      </c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66"/>
      <c r="AV278" s="66"/>
      <c r="AW278" s="66"/>
      <c r="AX278" s="66"/>
      <c r="AY278" s="66"/>
      <c r="AZ278" s="66"/>
      <c r="BA278" s="66"/>
      <c r="BB278" s="66"/>
      <c r="BC278" s="66"/>
      <c r="BD278" s="66"/>
      <c r="BE278" s="66"/>
      <c r="BF278" s="66"/>
      <c r="BG278" s="66"/>
      <c r="BH278" s="66"/>
      <c r="BI278" s="66"/>
      <c r="BJ278" s="66"/>
      <c r="BK278" s="66"/>
      <c r="BL278" s="66"/>
      <c r="BM278" s="66"/>
      <c r="BN278" s="66"/>
      <c r="BO278" s="66"/>
      <c r="BP278" s="66"/>
      <c r="BQ278" s="66"/>
      <c r="BR278" s="66"/>
      <c r="BS278" s="66"/>
      <c r="BT278" s="66"/>
      <c r="BU278" s="66"/>
      <c r="BV278" s="66"/>
      <c r="BW278" s="66"/>
      <c r="BX278" s="66"/>
    </row>
    <row r="279" spans="1:76" s="68" customFormat="1" ht="25.5" customHeight="1">
      <c r="A279" s="73" t="s">
        <v>169</v>
      </c>
      <c r="B279" s="73">
        <v>14</v>
      </c>
      <c r="C279" s="73" t="s">
        <v>44</v>
      </c>
      <c r="D279" s="73">
        <v>5</v>
      </c>
      <c r="E279" s="9">
        <v>185</v>
      </c>
      <c r="F279" s="9" t="s">
        <v>111</v>
      </c>
      <c r="G279" s="74">
        <v>2087</v>
      </c>
      <c r="H279" s="38" t="s">
        <v>111</v>
      </c>
      <c r="I279" s="39" t="s">
        <v>111</v>
      </c>
      <c r="J279" s="73" t="s">
        <v>170</v>
      </c>
      <c r="K279" s="73" t="s">
        <v>22</v>
      </c>
      <c r="L279" s="73"/>
      <c r="M279" s="14" t="s">
        <v>38</v>
      </c>
      <c r="N279" s="73"/>
      <c r="O279" s="47" t="s">
        <v>285</v>
      </c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</row>
    <row r="280" spans="1:76" s="68" customFormat="1" ht="25.5" customHeight="1">
      <c r="A280" s="73" t="s">
        <v>169</v>
      </c>
      <c r="B280" s="73">
        <v>14</v>
      </c>
      <c r="C280" s="73" t="s">
        <v>44</v>
      </c>
      <c r="D280" s="73">
        <v>5</v>
      </c>
      <c r="E280" s="9">
        <v>132</v>
      </c>
      <c r="F280" s="9" t="s">
        <v>111</v>
      </c>
      <c r="G280" s="74">
        <v>4249</v>
      </c>
      <c r="H280" s="21" t="s">
        <v>171</v>
      </c>
      <c r="I280" s="40" t="s">
        <v>111</v>
      </c>
      <c r="J280" s="73" t="s">
        <v>170</v>
      </c>
      <c r="K280" s="73" t="s">
        <v>22</v>
      </c>
      <c r="L280" s="81" t="s">
        <v>56</v>
      </c>
      <c r="M280" s="41" t="s">
        <v>16</v>
      </c>
      <c r="N280" s="73" t="s">
        <v>139</v>
      </c>
      <c r="O280" s="47" t="s">
        <v>285</v>
      </c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</row>
    <row r="281" spans="1:76" s="68" customFormat="1" ht="25.5" customHeight="1">
      <c r="A281" s="22" t="s">
        <v>169</v>
      </c>
      <c r="B281" s="22">
        <v>14</v>
      </c>
      <c r="C281" s="73" t="s">
        <v>44</v>
      </c>
      <c r="D281" s="22">
        <v>5</v>
      </c>
      <c r="E281" s="25">
        <v>134</v>
      </c>
      <c r="F281" s="25" t="s">
        <v>111</v>
      </c>
      <c r="G281" s="74">
        <v>4531</v>
      </c>
      <c r="H281" s="21" t="s">
        <v>172</v>
      </c>
      <c r="I281" s="21" t="s">
        <v>173</v>
      </c>
      <c r="J281" s="22" t="s">
        <v>170</v>
      </c>
      <c r="K281" s="22" t="s">
        <v>22</v>
      </c>
      <c r="L281" s="81" t="s">
        <v>56</v>
      </c>
      <c r="M281" s="36" t="s">
        <v>16</v>
      </c>
      <c r="N281" s="22" t="s">
        <v>139</v>
      </c>
      <c r="O281" s="47" t="s">
        <v>285</v>
      </c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</row>
    <row r="282" spans="1:76" s="68" customFormat="1" ht="25.5" customHeight="1">
      <c r="A282" s="22" t="s">
        <v>169</v>
      </c>
      <c r="B282" s="22">
        <v>14</v>
      </c>
      <c r="C282" s="73" t="s">
        <v>44</v>
      </c>
      <c r="D282" s="22">
        <v>5</v>
      </c>
      <c r="E282" s="25">
        <v>137</v>
      </c>
      <c r="F282" s="25" t="s">
        <v>111</v>
      </c>
      <c r="G282" s="74">
        <v>4287</v>
      </c>
      <c r="H282" s="43" t="s">
        <v>111</v>
      </c>
      <c r="I282" s="42" t="s">
        <v>111</v>
      </c>
      <c r="J282" s="22" t="s">
        <v>170</v>
      </c>
      <c r="K282" s="22" t="s">
        <v>22</v>
      </c>
      <c r="L282" s="2" t="s">
        <v>76</v>
      </c>
      <c r="M282" s="24" t="s">
        <v>38</v>
      </c>
      <c r="N282" s="58"/>
      <c r="O282" s="47" t="s">
        <v>285</v>
      </c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</row>
    <row r="283" spans="1:76" s="68" customFormat="1" ht="25.5" customHeight="1">
      <c r="A283" s="22" t="s">
        <v>169</v>
      </c>
      <c r="B283" s="22">
        <v>14</v>
      </c>
      <c r="C283" s="73" t="s">
        <v>44</v>
      </c>
      <c r="D283" s="22">
        <v>5</v>
      </c>
      <c r="E283" s="25">
        <v>186</v>
      </c>
      <c r="F283" s="25" t="s">
        <v>111</v>
      </c>
      <c r="G283" s="74">
        <v>4441</v>
      </c>
      <c r="H283" s="43" t="s">
        <v>111</v>
      </c>
      <c r="I283" s="42" t="s">
        <v>111</v>
      </c>
      <c r="J283" s="22" t="s">
        <v>170</v>
      </c>
      <c r="K283" s="22" t="s">
        <v>22</v>
      </c>
      <c r="L283" s="44"/>
      <c r="M283" s="24" t="s">
        <v>38</v>
      </c>
      <c r="N283" s="58"/>
      <c r="O283" s="47" t="s">
        <v>285</v>
      </c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</row>
    <row r="284" spans="1:76" s="68" customFormat="1" ht="25.5" customHeight="1">
      <c r="A284" s="73" t="s">
        <v>169</v>
      </c>
      <c r="B284" s="73">
        <v>45</v>
      </c>
      <c r="C284" s="73" t="s">
        <v>20</v>
      </c>
      <c r="D284" s="73">
        <v>4</v>
      </c>
      <c r="E284" s="9">
        <v>168</v>
      </c>
      <c r="F284" s="9" t="s">
        <v>38</v>
      </c>
      <c r="G284" s="106">
        <v>40445</v>
      </c>
      <c r="H284" s="17" t="s">
        <v>111</v>
      </c>
      <c r="I284" s="21" t="s">
        <v>167</v>
      </c>
      <c r="J284" s="73" t="s">
        <v>170</v>
      </c>
      <c r="K284" s="73" t="s">
        <v>14</v>
      </c>
      <c r="L284" s="103" t="s">
        <v>300</v>
      </c>
      <c r="M284" s="14" t="s">
        <v>31</v>
      </c>
      <c r="N284" s="73" t="s">
        <v>156</v>
      </c>
      <c r="O284" s="47" t="s">
        <v>285</v>
      </c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</row>
    <row r="285" spans="1:76" s="68" customFormat="1" ht="25.5" customHeight="1">
      <c r="A285" s="73" t="s">
        <v>169</v>
      </c>
      <c r="B285" s="73">
        <v>45</v>
      </c>
      <c r="C285" s="73" t="s">
        <v>20</v>
      </c>
      <c r="D285" s="73">
        <v>4</v>
      </c>
      <c r="E285" s="9">
        <v>168</v>
      </c>
      <c r="F285" s="9" t="s">
        <v>31</v>
      </c>
      <c r="G285" s="106"/>
      <c r="H285" s="38" t="s">
        <v>111</v>
      </c>
      <c r="I285" s="73" t="s">
        <v>111</v>
      </c>
      <c r="J285" s="73" t="s">
        <v>170</v>
      </c>
      <c r="K285" s="73" t="s">
        <v>14</v>
      </c>
      <c r="L285" s="104"/>
      <c r="M285" s="14" t="s">
        <v>31</v>
      </c>
      <c r="N285" s="73" t="s">
        <v>156</v>
      </c>
      <c r="O285" s="47" t="s">
        <v>285</v>
      </c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</row>
    <row r="286" spans="1:76" s="68" customFormat="1" ht="25.5" customHeight="1">
      <c r="A286" s="73" t="s">
        <v>169</v>
      </c>
      <c r="B286" s="73">
        <v>45</v>
      </c>
      <c r="C286" s="73" t="s">
        <v>20</v>
      </c>
      <c r="D286" s="73">
        <v>4</v>
      </c>
      <c r="E286" s="9">
        <v>168</v>
      </c>
      <c r="F286" s="9" t="s">
        <v>114</v>
      </c>
      <c r="G286" s="106"/>
      <c r="H286" s="21" t="s">
        <v>174</v>
      </c>
      <c r="I286" s="73" t="s">
        <v>111</v>
      </c>
      <c r="J286" s="73" t="s">
        <v>170</v>
      </c>
      <c r="K286" s="73" t="s">
        <v>22</v>
      </c>
      <c r="L286" s="104"/>
      <c r="M286" s="14" t="s">
        <v>31</v>
      </c>
      <c r="N286" s="73" t="s">
        <v>156</v>
      </c>
      <c r="O286" s="47" t="s">
        <v>285</v>
      </c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</row>
    <row r="287" spans="1:76" s="68" customFormat="1" ht="25.5" customHeight="1">
      <c r="A287" s="73" t="s">
        <v>169</v>
      </c>
      <c r="B287" s="73">
        <v>45</v>
      </c>
      <c r="C287" s="73" t="s">
        <v>20</v>
      </c>
      <c r="D287" s="73">
        <v>4</v>
      </c>
      <c r="E287" s="9">
        <v>168</v>
      </c>
      <c r="F287" s="9" t="s">
        <v>16</v>
      </c>
      <c r="G287" s="106"/>
      <c r="H287" s="38" t="s">
        <v>111</v>
      </c>
      <c r="I287" s="21" t="s">
        <v>167</v>
      </c>
      <c r="J287" s="73" t="s">
        <v>170</v>
      </c>
      <c r="K287" s="73" t="s">
        <v>22</v>
      </c>
      <c r="L287" s="104"/>
      <c r="M287" s="14" t="s">
        <v>31</v>
      </c>
      <c r="N287" s="73" t="s">
        <v>156</v>
      </c>
      <c r="O287" s="47" t="s">
        <v>285</v>
      </c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</row>
    <row r="288" spans="1:76" s="68" customFormat="1" ht="25.5" customHeight="1">
      <c r="A288" s="22" t="s">
        <v>169</v>
      </c>
      <c r="B288" s="22">
        <v>45</v>
      </c>
      <c r="C288" s="73" t="s">
        <v>20</v>
      </c>
      <c r="D288" s="22">
        <v>4</v>
      </c>
      <c r="E288" s="25">
        <v>169</v>
      </c>
      <c r="F288" s="25" t="s">
        <v>111</v>
      </c>
      <c r="G288" s="74">
        <v>4305</v>
      </c>
      <c r="H288" s="45" t="s">
        <v>111</v>
      </c>
      <c r="I288" s="21" t="s">
        <v>140</v>
      </c>
      <c r="J288" s="22" t="s">
        <v>170</v>
      </c>
      <c r="K288" s="22" t="s">
        <v>22</v>
      </c>
      <c r="L288" s="22"/>
      <c r="M288" s="14" t="s">
        <v>31</v>
      </c>
      <c r="N288" s="73" t="s">
        <v>124</v>
      </c>
      <c r="O288" s="47" t="s">
        <v>285</v>
      </c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</row>
    <row r="289" spans="1:76" s="68" customFormat="1" ht="25.5" customHeight="1">
      <c r="A289" s="22" t="s">
        <v>169</v>
      </c>
      <c r="B289" s="22">
        <v>45</v>
      </c>
      <c r="C289" s="73" t="s">
        <v>20</v>
      </c>
      <c r="D289" s="25">
        <v>4</v>
      </c>
      <c r="E289" s="25">
        <v>33</v>
      </c>
      <c r="F289" s="25" t="s">
        <v>38</v>
      </c>
      <c r="G289" s="74">
        <v>7920</v>
      </c>
      <c r="H289" s="71" t="s">
        <v>284</v>
      </c>
      <c r="I289" s="35" t="s">
        <v>111</v>
      </c>
      <c r="J289" s="22" t="s">
        <v>170</v>
      </c>
      <c r="K289" s="22" t="s">
        <v>175</v>
      </c>
      <c r="L289" s="22"/>
      <c r="M289" s="27" t="s">
        <v>176</v>
      </c>
      <c r="N289" s="22" t="s">
        <v>36</v>
      </c>
      <c r="O289" s="47" t="s">
        <v>285</v>
      </c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</row>
    <row r="290" spans="1:76" s="68" customFormat="1" ht="25.5" customHeight="1">
      <c r="A290" s="22" t="s">
        <v>169</v>
      </c>
      <c r="B290" s="22">
        <v>45</v>
      </c>
      <c r="C290" s="73" t="s">
        <v>20</v>
      </c>
      <c r="D290" s="25">
        <v>4</v>
      </c>
      <c r="E290" s="25">
        <v>33</v>
      </c>
      <c r="F290" s="25" t="s">
        <v>31</v>
      </c>
      <c r="G290" s="74">
        <v>9390</v>
      </c>
      <c r="H290" s="71" t="s">
        <v>284</v>
      </c>
      <c r="I290" s="35" t="s">
        <v>111</v>
      </c>
      <c r="J290" s="22" t="s">
        <v>170</v>
      </c>
      <c r="K290" s="22" t="s">
        <v>22</v>
      </c>
      <c r="L290" s="22"/>
      <c r="M290" s="27" t="s">
        <v>176</v>
      </c>
      <c r="N290" s="22"/>
      <c r="O290" s="47" t="s">
        <v>285</v>
      </c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</row>
    <row r="291" spans="1:76" s="68" customFormat="1" ht="25.5" customHeight="1">
      <c r="A291" s="73" t="s">
        <v>169</v>
      </c>
      <c r="B291" s="73">
        <v>45</v>
      </c>
      <c r="C291" s="73" t="s">
        <v>20</v>
      </c>
      <c r="D291" s="9">
        <v>4</v>
      </c>
      <c r="E291" s="25">
        <v>33</v>
      </c>
      <c r="F291" s="9" t="s">
        <v>114</v>
      </c>
      <c r="G291" s="90">
        <f>267238-G289-G290-G310</f>
        <v>247997</v>
      </c>
      <c r="H291" s="38" t="s">
        <v>111</v>
      </c>
      <c r="I291" s="73" t="s">
        <v>111</v>
      </c>
      <c r="J291" s="14" t="s">
        <v>177</v>
      </c>
      <c r="K291" s="73" t="s">
        <v>22</v>
      </c>
      <c r="L291" s="73"/>
      <c r="M291" s="14" t="s">
        <v>38</v>
      </c>
      <c r="N291" s="73"/>
      <c r="O291" s="47" t="s">
        <v>285</v>
      </c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</row>
    <row r="292" spans="1:76" s="68" customFormat="1" ht="25.5" customHeight="1">
      <c r="A292" s="73" t="s">
        <v>169</v>
      </c>
      <c r="B292" s="73">
        <v>45</v>
      </c>
      <c r="C292" s="73" t="s">
        <v>20</v>
      </c>
      <c r="D292" s="73">
        <v>4</v>
      </c>
      <c r="E292" s="25">
        <v>33</v>
      </c>
      <c r="F292" s="9" t="s">
        <v>16</v>
      </c>
      <c r="G292" s="91"/>
      <c r="H292" s="38" t="s">
        <v>111</v>
      </c>
      <c r="I292" s="73" t="s">
        <v>111</v>
      </c>
      <c r="J292" s="14" t="s">
        <v>170</v>
      </c>
      <c r="K292" s="73" t="s">
        <v>22</v>
      </c>
      <c r="L292" s="73"/>
      <c r="M292" s="14" t="s">
        <v>38</v>
      </c>
      <c r="N292" s="73"/>
      <c r="O292" s="47" t="s">
        <v>285</v>
      </c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</row>
    <row r="293" spans="1:76" s="68" customFormat="1" ht="25.5" customHeight="1">
      <c r="A293" s="73" t="s">
        <v>169</v>
      </c>
      <c r="B293" s="73">
        <v>45</v>
      </c>
      <c r="C293" s="73" t="s">
        <v>20</v>
      </c>
      <c r="D293" s="73">
        <v>4</v>
      </c>
      <c r="E293" s="25">
        <v>33</v>
      </c>
      <c r="F293" s="9" t="s">
        <v>115</v>
      </c>
      <c r="G293" s="91"/>
      <c r="H293" s="38" t="s">
        <v>111</v>
      </c>
      <c r="I293" s="73" t="s">
        <v>111</v>
      </c>
      <c r="J293" s="14" t="s">
        <v>170</v>
      </c>
      <c r="K293" s="73" t="s">
        <v>22</v>
      </c>
      <c r="L293" s="81" t="s">
        <v>56</v>
      </c>
      <c r="M293" s="14" t="s">
        <v>38</v>
      </c>
      <c r="N293" s="73"/>
      <c r="O293" s="47" t="s">
        <v>285</v>
      </c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</row>
    <row r="294" spans="1:76" s="68" customFormat="1" ht="25.5" customHeight="1">
      <c r="A294" s="73" t="s">
        <v>169</v>
      </c>
      <c r="B294" s="73">
        <v>45</v>
      </c>
      <c r="C294" s="73" t="s">
        <v>20</v>
      </c>
      <c r="D294" s="73">
        <v>4</v>
      </c>
      <c r="E294" s="25">
        <v>33</v>
      </c>
      <c r="F294" s="9" t="s">
        <v>116</v>
      </c>
      <c r="G294" s="91"/>
      <c r="H294" s="38" t="s">
        <v>111</v>
      </c>
      <c r="I294" s="73" t="s">
        <v>111</v>
      </c>
      <c r="J294" s="14" t="s">
        <v>170</v>
      </c>
      <c r="K294" s="73" t="s">
        <v>22</v>
      </c>
      <c r="L294" s="81" t="s">
        <v>56</v>
      </c>
      <c r="M294" s="14" t="s">
        <v>38</v>
      </c>
      <c r="N294" s="73"/>
      <c r="O294" s="47" t="s">
        <v>285</v>
      </c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</row>
    <row r="295" spans="1:76" s="68" customFormat="1" ht="25.5" customHeight="1">
      <c r="A295" s="73" t="s">
        <v>169</v>
      </c>
      <c r="B295" s="73">
        <v>45</v>
      </c>
      <c r="C295" s="73" t="s">
        <v>20</v>
      </c>
      <c r="D295" s="73">
        <v>4</v>
      </c>
      <c r="E295" s="25">
        <v>33</v>
      </c>
      <c r="F295" s="9" t="s">
        <v>117</v>
      </c>
      <c r="G295" s="91"/>
      <c r="H295" s="38" t="s">
        <v>111</v>
      </c>
      <c r="I295" s="73" t="s">
        <v>111</v>
      </c>
      <c r="J295" s="14" t="s">
        <v>170</v>
      </c>
      <c r="K295" s="73" t="s">
        <v>22</v>
      </c>
      <c r="L295" s="9"/>
      <c r="M295" s="14" t="s">
        <v>38</v>
      </c>
      <c r="N295" s="73"/>
      <c r="O295" s="47" t="s">
        <v>285</v>
      </c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</row>
    <row r="296" spans="1:76" s="68" customFormat="1" ht="25.5" customHeight="1">
      <c r="A296" s="73" t="s">
        <v>169</v>
      </c>
      <c r="B296" s="73">
        <v>45</v>
      </c>
      <c r="C296" s="73" t="s">
        <v>20</v>
      </c>
      <c r="D296" s="73">
        <v>4</v>
      </c>
      <c r="E296" s="25">
        <v>33</v>
      </c>
      <c r="F296" s="9" t="s">
        <v>118</v>
      </c>
      <c r="G296" s="91"/>
      <c r="H296" s="38" t="s">
        <v>111</v>
      </c>
      <c r="I296" s="73" t="s">
        <v>111</v>
      </c>
      <c r="J296" s="14" t="s">
        <v>170</v>
      </c>
      <c r="K296" s="73" t="s">
        <v>22</v>
      </c>
      <c r="L296" s="9"/>
      <c r="M296" s="14" t="s">
        <v>38</v>
      </c>
      <c r="N296" s="73"/>
      <c r="O296" s="47" t="s">
        <v>285</v>
      </c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</row>
    <row r="297" spans="1:76" s="68" customFormat="1" ht="25.5" customHeight="1">
      <c r="A297" s="73" t="s">
        <v>169</v>
      </c>
      <c r="B297" s="73">
        <v>45</v>
      </c>
      <c r="C297" s="73" t="s">
        <v>20</v>
      </c>
      <c r="D297" s="73">
        <v>4</v>
      </c>
      <c r="E297" s="25">
        <v>33</v>
      </c>
      <c r="F297" s="9" t="s">
        <v>119</v>
      </c>
      <c r="G297" s="91"/>
      <c r="H297" s="38" t="s">
        <v>111</v>
      </c>
      <c r="I297" s="73" t="s">
        <v>111</v>
      </c>
      <c r="J297" s="14" t="s">
        <v>170</v>
      </c>
      <c r="K297" s="73" t="s">
        <v>22</v>
      </c>
      <c r="L297" s="9"/>
      <c r="M297" s="14" t="s">
        <v>38</v>
      </c>
      <c r="N297" s="73"/>
      <c r="O297" s="47" t="s">
        <v>285</v>
      </c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</row>
    <row r="298" spans="1:76" s="68" customFormat="1" ht="25.5" customHeight="1">
      <c r="A298" s="73" t="s">
        <v>169</v>
      </c>
      <c r="B298" s="73">
        <v>45</v>
      </c>
      <c r="C298" s="73" t="s">
        <v>20</v>
      </c>
      <c r="D298" s="73">
        <v>4</v>
      </c>
      <c r="E298" s="25">
        <v>33</v>
      </c>
      <c r="F298" s="9" t="s">
        <v>120</v>
      </c>
      <c r="G298" s="91"/>
      <c r="H298" s="38" t="s">
        <v>111</v>
      </c>
      <c r="I298" s="39" t="s">
        <v>111</v>
      </c>
      <c r="J298" s="14" t="s">
        <v>170</v>
      </c>
      <c r="K298" s="73" t="s">
        <v>22</v>
      </c>
      <c r="L298" s="9"/>
      <c r="M298" s="14" t="s">
        <v>38</v>
      </c>
      <c r="N298" s="73"/>
      <c r="O298" s="47" t="s">
        <v>285</v>
      </c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</row>
    <row r="299" spans="1:76" s="68" customFormat="1" ht="25.5" customHeight="1">
      <c r="A299" s="73" t="s">
        <v>169</v>
      </c>
      <c r="B299" s="73">
        <v>45</v>
      </c>
      <c r="C299" s="73" t="s">
        <v>20</v>
      </c>
      <c r="D299" s="73">
        <v>4</v>
      </c>
      <c r="E299" s="25">
        <v>33</v>
      </c>
      <c r="F299" s="9" t="s">
        <v>269</v>
      </c>
      <c r="G299" s="91"/>
      <c r="H299" s="38" t="s">
        <v>111</v>
      </c>
      <c r="I299" s="73" t="s">
        <v>111</v>
      </c>
      <c r="J299" s="14" t="s">
        <v>170</v>
      </c>
      <c r="K299" s="73" t="s">
        <v>22</v>
      </c>
      <c r="L299" s="9" t="s">
        <v>178</v>
      </c>
      <c r="M299" s="14" t="s">
        <v>38</v>
      </c>
      <c r="N299" s="73"/>
      <c r="O299" s="47" t="s">
        <v>285</v>
      </c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</row>
    <row r="300" spans="1:76" s="68" customFormat="1" ht="25.5" customHeight="1">
      <c r="A300" s="73" t="s">
        <v>169</v>
      </c>
      <c r="B300" s="73">
        <v>45</v>
      </c>
      <c r="C300" s="73" t="s">
        <v>20</v>
      </c>
      <c r="D300" s="73">
        <v>4</v>
      </c>
      <c r="E300" s="25">
        <v>33</v>
      </c>
      <c r="F300" s="9" t="s">
        <v>270</v>
      </c>
      <c r="G300" s="91"/>
      <c r="H300" s="39" t="s">
        <v>111</v>
      </c>
      <c r="I300" s="39" t="s">
        <v>111</v>
      </c>
      <c r="J300" s="14" t="s">
        <v>170</v>
      </c>
      <c r="K300" s="73" t="s">
        <v>22</v>
      </c>
      <c r="L300" s="9" t="s">
        <v>178</v>
      </c>
      <c r="M300" s="14" t="s">
        <v>38</v>
      </c>
      <c r="N300" s="73"/>
      <c r="O300" s="47" t="s">
        <v>285</v>
      </c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</row>
    <row r="301" spans="1:76" s="68" customFormat="1" ht="25.5" customHeight="1">
      <c r="A301" s="73" t="s">
        <v>169</v>
      </c>
      <c r="B301" s="73">
        <v>45</v>
      </c>
      <c r="C301" s="73" t="s">
        <v>20</v>
      </c>
      <c r="D301" s="73">
        <v>4</v>
      </c>
      <c r="E301" s="25">
        <v>33</v>
      </c>
      <c r="F301" s="9" t="s">
        <v>271</v>
      </c>
      <c r="G301" s="91"/>
      <c r="H301" s="38" t="s">
        <v>111</v>
      </c>
      <c r="I301" s="73" t="s">
        <v>111</v>
      </c>
      <c r="J301" s="14" t="s">
        <v>170</v>
      </c>
      <c r="K301" s="73" t="s">
        <v>22</v>
      </c>
      <c r="L301" s="22" t="s">
        <v>302</v>
      </c>
      <c r="M301" s="14" t="s">
        <v>38</v>
      </c>
      <c r="N301" s="73"/>
      <c r="O301" s="47" t="s">
        <v>285</v>
      </c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</row>
    <row r="302" spans="1:76" s="68" customFormat="1" ht="25.5" customHeight="1">
      <c r="A302" s="73" t="s">
        <v>169</v>
      </c>
      <c r="B302" s="73">
        <v>45</v>
      </c>
      <c r="C302" s="73" t="s">
        <v>20</v>
      </c>
      <c r="D302" s="73">
        <v>4</v>
      </c>
      <c r="E302" s="25">
        <v>33</v>
      </c>
      <c r="F302" s="9" t="s">
        <v>272</v>
      </c>
      <c r="G302" s="91"/>
      <c r="H302" s="38" t="s">
        <v>111</v>
      </c>
      <c r="I302" s="73" t="s">
        <v>111</v>
      </c>
      <c r="J302" s="14" t="s">
        <v>170</v>
      </c>
      <c r="K302" s="73" t="s">
        <v>22</v>
      </c>
      <c r="L302" s="22" t="s">
        <v>302</v>
      </c>
      <c r="M302" s="14" t="s">
        <v>38</v>
      </c>
      <c r="N302" s="73"/>
      <c r="O302" s="47" t="s">
        <v>285</v>
      </c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</row>
    <row r="303" spans="1:76" s="68" customFormat="1" ht="25.5" customHeight="1">
      <c r="A303" s="73" t="s">
        <v>169</v>
      </c>
      <c r="B303" s="73">
        <v>45</v>
      </c>
      <c r="C303" s="73" t="s">
        <v>20</v>
      </c>
      <c r="D303" s="73">
        <v>4</v>
      </c>
      <c r="E303" s="25">
        <v>33</v>
      </c>
      <c r="F303" s="9" t="s">
        <v>273</v>
      </c>
      <c r="G303" s="91"/>
      <c r="H303" s="38" t="s">
        <v>111</v>
      </c>
      <c r="I303" s="73" t="s">
        <v>111</v>
      </c>
      <c r="J303" s="14" t="s">
        <v>170</v>
      </c>
      <c r="K303" s="73" t="s">
        <v>22</v>
      </c>
      <c r="L303" s="73"/>
      <c r="M303" s="14" t="s">
        <v>38</v>
      </c>
      <c r="N303" s="73"/>
      <c r="O303" s="47" t="s">
        <v>285</v>
      </c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</row>
    <row r="304" spans="1:76" s="68" customFormat="1" ht="25.5" customHeight="1">
      <c r="A304" s="73" t="s">
        <v>169</v>
      </c>
      <c r="B304" s="73">
        <v>45</v>
      </c>
      <c r="C304" s="73" t="s">
        <v>20</v>
      </c>
      <c r="D304" s="73">
        <v>4</v>
      </c>
      <c r="E304" s="25">
        <v>33</v>
      </c>
      <c r="F304" s="9" t="s">
        <v>274</v>
      </c>
      <c r="G304" s="91"/>
      <c r="H304" s="38" t="s">
        <v>111</v>
      </c>
      <c r="I304" s="39" t="s">
        <v>111</v>
      </c>
      <c r="J304" s="14" t="s">
        <v>170</v>
      </c>
      <c r="K304" s="73" t="s">
        <v>22</v>
      </c>
      <c r="L304" s="73"/>
      <c r="M304" s="14" t="s">
        <v>38</v>
      </c>
      <c r="N304" s="73"/>
      <c r="O304" s="47" t="s">
        <v>285</v>
      </c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</row>
    <row r="305" spans="1:76" s="68" customFormat="1" ht="25.5" customHeight="1">
      <c r="A305" s="73" t="s">
        <v>169</v>
      </c>
      <c r="B305" s="73">
        <v>45</v>
      </c>
      <c r="C305" s="73" t="s">
        <v>20</v>
      </c>
      <c r="D305" s="73">
        <v>4</v>
      </c>
      <c r="E305" s="25">
        <v>33</v>
      </c>
      <c r="F305" s="9" t="s">
        <v>275</v>
      </c>
      <c r="G305" s="91"/>
      <c r="H305" s="38" t="s">
        <v>111</v>
      </c>
      <c r="I305" s="73" t="s">
        <v>111</v>
      </c>
      <c r="J305" s="14" t="s">
        <v>170</v>
      </c>
      <c r="K305" s="73" t="s">
        <v>22</v>
      </c>
      <c r="L305" s="73"/>
      <c r="M305" s="14" t="s">
        <v>38</v>
      </c>
      <c r="N305" s="73"/>
      <c r="O305" s="47" t="s">
        <v>285</v>
      </c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</row>
    <row r="306" spans="1:76" s="68" customFormat="1" ht="25.5" customHeight="1">
      <c r="A306" s="73" t="s">
        <v>169</v>
      </c>
      <c r="B306" s="73">
        <v>45</v>
      </c>
      <c r="C306" s="73" t="s">
        <v>20</v>
      </c>
      <c r="D306" s="73">
        <v>4</v>
      </c>
      <c r="E306" s="25">
        <v>33</v>
      </c>
      <c r="F306" s="9" t="s">
        <v>276</v>
      </c>
      <c r="G306" s="91"/>
      <c r="H306" s="38" t="s">
        <v>111</v>
      </c>
      <c r="I306" s="73" t="s">
        <v>111</v>
      </c>
      <c r="J306" s="14" t="s">
        <v>170</v>
      </c>
      <c r="K306" s="73" t="s">
        <v>22</v>
      </c>
      <c r="L306" s="73"/>
      <c r="M306" s="14" t="s">
        <v>38</v>
      </c>
      <c r="N306" s="73"/>
      <c r="O306" s="47" t="s">
        <v>285</v>
      </c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</row>
    <row r="307" spans="1:76" s="68" customFormat="1" ht="25.5" customHeight="1">
      <c r="A307" s="73" t="s">
        <v>169</v>
      </c>
      <c r="B307" s="73">
        <v>45</v>
      </c>
      <c r="C307" s="73" t="s">
        <v>20</v>
      </c>
      <c r="D307" s="73">
        <v>4</v>
      </c>
      <c r="E307" s="25">
        <v>33</v>
      </c>
      <c r="F307" s="9" t="s">
        <v>277</v>
      </c>
      <c r="G307" s="91"/>
      <c r="H307" s="38" t="s">
        <v>111</v>
      </c>
      <c r="I307" s="73" t="s">
        <v>111</v>
      </c>
      <c r="J307" s="14" t="s">
        <v>170</v>
      </c>
      <c r="K307" s="73" t="s">
        <v>22</v>
      </c>
      <c r="L307" s="73"/>
      <c r="M307" s="14" t="s">
        <v>38</v>
      </c>
      <c r="N307" s="73"/>
      <c r="O307" s="47" t="s">
        <v>285</v>
      </c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</row>
    <row r="308" spans="1:76" s="68" customFormat="1" ht="25.5" customHeight="1">
      <c r="A308" s="73" t="s">
        <v>169</v>
      </c>
      <c r="B308" s="73">
        <v>45</v>
      </c>
      <c r="C308" s="73" t="s">
        <v>20</v>
      </c>
      <c r="D308" s="73">
        <v>4</v>
      </c>
      <c r="E308" s="25">
        <v>33</v>
      </c>
      <c r="F308" s="9" t="s">
        <v>278</v>
      </c>
      <c r="G308" s="91"/>
      <c r="H308" s="38" t="s">
        <v>111</v>
      </c>
      <c r="I308" s="73" t="s">
        <v>111</v>
      </c>
      <c r="J308" s="14" t="s">
        <v>170</v>
      </c>
      <c r="K308" s="73" t="s">
        <v>22</v>
      </c>
      <c r="L308" s="73"/>
      <c r="M308" s="14" t="s">
        <v>38</v>
      </c>
      <c r="N308" s="73"/>
      <c r="O308" s="47" t="s">
        <v>285</v>
      </c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</row>
    <row r="309" spans="1:76" s="68" customFormat="1" ht="25.5" customHeight="1">
      <c r="A309" s="9" t="s">
        <v>169</v>
      </c>
      <c r="B309" s="9">
        <v>45</v>
      </c>
      <c r="C309" s="73" t="s">
        <v>20</v>
      </c>
      <c r="D309" s="9">
        <v>4</v>
      </c>
      <c r="E309" s="25">
        <v>33</v>
      </c>
      <c r="F309" s="25" t="s">
        <v>280</v>
      </c>
      <c r="G309" s="92"/>
      <c r="H309" s="38" t="s">
        <v>111</v>
      </c>
      <c r="I309" s="9" t="s">
        <v>111</v>
      </c>
      <c r="J309" s="14" t="s">
        <v>170</v>
      </c>
      <c r="K309" s="9" t="s">
        <v>22</v>
      </c>
      <c r="L309" s="9"/>
      <c r="M309" s="14" t="s">
        <v>38</v>
      </c>
      <c r="N309" s="9"/>
      <c r="O309" s="47" t="s">
        <v>285</v>
      </c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</row>
    <row r="310" spans="1:76" s="68" customFormat="1" ht="25.5" customHeight="1">
      <c r="A310" s="22" t="s">
        <v>169</v>
      </c>
      <c r="B310" s="22">
        <v>45</v>
      </c>
      <c r="C310" s="73" t="s">
        <v>20</v>
      </c>
      <c r="D310" s="22">
        <v>4</v>
      </c>
      <c r="E310" s="25">
        <v>33</v>
      </c>
      <c r="F310" s="9" t="s">
        <v>279</v>
      </c>
      <c r="G310" s="74">
        <v>1931</v>
      </c>
      <c r="H310" s="43" t="s">
        <v>179</v>
      </c>
      <c r="I310" s="22" t="s">
        <v>111</v>
      </c>
      <c r="J310" s="24" t="s">
        <v>170</v>
      </c>
      <c r="K310" s="62" t="s">
        <v>175</v>
      </c>
      <c r="L310" s="23" t="s">
        <v>111</v>
      </c>
      <c r="M310" s="30" t="s">
        <v>111</v>
      </c>
      <c r="N310" s="22" t="s">
        <v>36</v>
      </c>
      <c r="O310" s="47" t="s">
        <v>285</v>
      </c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</row>
    <row r="311" spans="1:76" s="68" customFormat="1" ht="25.5" customHeight="1">
      <c r="A311" s="73" t="s">
        <v>169</v>
      </c>
      <c r="B311" s="73">
        <v>45</v>
      </c>
      <c r="C311" s="73" t="s">
        <v>20</v>
      </c>
      <c r="D311" s="9">
        <v>4</v>
      </c>
      <c r="E311" s="9">
        <v>170</v>
      </c>
      <c r="F311" s="9" t="s">
        <v>111</v>
      </c>
      <c r="G311" s="74">
        <v>4356</v>
      </c>
      <c r="H311" s="21" t="s">
        <v>90</v>
      </c>
      <c r="I311" s="73" t="s">
        <v>111</v>
      </c>
      <c r="J311" s="14" t="s">
        <v>170</v>
      </c>
      <c r="K311" s="73" t="s">
        <v>22</v>
      </c>
      <c r="L311" s="73" t="s">
        <v>178</v>
      </c>
      <c r="M311" s="14" t="s">
        <v>31</v>
      </c>
      <c r="N311" s="73" t="s">
        <v>156</v>
      </c>
      <c r="O311" s="47" t="s">
        <v>285</v>
      </c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</row>
    <row r="312" spans="1:76" s="68" customFormat="1" ht="25.5" customHeight="1">
      <c r="A312" s="73" t="s">
        <v>169</v>
      </c>
      <c r="B312" s="73">
        <v>45</v>
      </c>
      <c r="C312" s="73" t="s">
        <v>20</v>
      </c>
      <c r="D312" s="9">
        <v>4</v>
      </c>
      <c r="E312" s="9">
        <v>9</v>
      </c>
      <c r="F312" s="9" t="s">
        <v>111</v>
      </c>
      <c r="G312" s="74">
        <v>11920</v>
      </c>
      <c r="H312" s="38" t="s">
        <v>111</v>
      </c>
      <c r="I312" s="73" t="s">
        <v>111</v>
      </c>
      <c r="J312" s="14" t="s">
        <v>170</v>
      </c>
      <c r="K312" s="73" t="s">
        <v>22</v>
      </c>
      <c r="L312" s="73"/>
      <c r="M312" s="14" t="s">
        <v>38</v>
      </c>
      <c r="N312" s="73"/>
      <c r="O312" s="47" t="s">
        <v>285</v>
      </c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</row>
    <row r="313" spans="1:76" s="68" customFormat="1" ht="25.5" customHeight="1">
      <c r="A313" s="73" t="s">
        <v>169</v>
      </c>
      <c r="B313" s="73">
        <v>45</v>
      </c>
      <c r="C313" s="73" t="s">
        <v>20</v>
      </c>
      <c r="D313" s="73">
        <v>10</v>
      </c>
      <c r="E313" s="9">
        <v>35</v>
      </c>
      <c r="F313" s="9" t="s">
        <v>111</v>
      </c>
      <c r="G313" s="74">
        <v>4682</v>
      </c>
      <c r="H313" s="38" t="s">
        <v>111</v>
      </c>
      <c r="I313" s="73" t="s">
        <v>111</v>
      </c>
      <c r="J313" s="14" t="s">
        <v>170</v>
      </c>
      <c r="K313" s="73" t="s">
        <v>22</v>
      </c>
      <c r="L313" s="73"/>
      <c r="M313" s="14" t="s">
        <v>38</v>
      </c>
      <c r="N313" s="73"/>
      <c r="O313" s="47" t="s">
        <v>285</v>
      </c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</row>
    <row r="314" spans="1:76" s="68" customFormat="1" ht="25.5" customHeight="1">
      <c r="A314" s="73" t="s">
        <v>169</v>
      </c>
      <c r="B314" s="73">
        <v>45</v>
      </c>
      <c r="C314" s="73" t="s">
        <v>20</v>
      </c>
      <c r="D314" s="73">
        <v>10</v>
      </c>
      <c r="E314" s="9">
        <v>34</v>
      </c>
      <c r="F314" s="9" t="s">
        <v>111</v>
      </c>
      <c r="G314" s="74">
        <v>12033</v>
      </c>
      <c r="H314" s="38" t="s">
        <v>111</v>
      </c>
      <c r="I314" s="39" t="s">
        <v>111</v>
      </c>
      <c r="J314" s="14" t="s">
        <v>170</v>
      </c>
      <c r="K314" s="73" t="s">
        <v>22</v>
      </c>
      <c r="L314" s="73"/>
      <c r="M314" s="14" t="s">
        <v>38</v>
      </c>
      <c r="N314" s="73"/>
      <c r="O314" s="47" t="s">
        <v>285</v>
      </c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</row>
    <row r="315" spans="1:76" s="68" customFormat="1" ht="25.5" customHeight="1">
      <c r="A315" s="73" t="s">
        <v>169</v>
      </c>
      <c r="B315" s="73">
        <v>45</v>
      </c>
      <c r="C315" s="73" t="s">
        <v>20</v>
      </c>
      <c r="D315" s="73">
        <v>4</v>
      </c>
      <c r="E315" s="9">
        <v>211</v>
      </c>
      <c r="F315" s="9" t="s">
        <v>111</v>
      </c>
      <c r="G315" s="74">
        <v>7338</v>
      </c>
      <c r="H315" s="21" t="s">
        <v>180</v>
      </c>
      <c r="I315" s="21" t="s">
        <v>90</v>
      </c>
      <c r="J315" s="14" t="s">
        <v>170</v>
      </c>
      <c r="K315" s="73" t="s">
        <v>22</v>
      </c>
      <c r="L315" s="81" t="s">
        <v>52</v>
      </c>
      <c r="M315" s="14" t="s">
        <v>31</v>
      </c>
      <c r="N315" s="73" t="s">
        <v>156</v>
      </c>
      <c r="O315" s="47" t="s">
        <v>285</v>
      </c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</row>
    <row r="316" spans="1:76" s="68" customFormat="1" ht="25.5" customHeight="1">
      <c r="A316" s="73" t="s">
        <v>169</v>
      </c>
      <c r="B316" s="73">
        <v>45</v>
      </c>
      <c r="C316" s="73" t="s">
        <v>20</v>
      </c>
      <c r="D316" s="73">
        <v>10</v>
      </c>
      <c r="E316" s="9">
        <v>36</v>
      </c>
      <c r="F316" s="9" t="s">
        <v>111</v>
      </c>
      <c r="G316" s="74">
        <v>985</v>
      </c>
      <c r="H316" s="21" t="s">
        <v>144</v>
      </c>
      <c r="I316" s="21" t="s">
        <v>90</v>
      </c>
      <c r="J316" s="14" t="s">
        <v>170</v>
      </c>
      <c r="K316" s="73" t="s">
        <v>22</v>
      </c>
      <c r="L316" s="81" t="s">
        <v>52</v>
      </c>
      <c r="M316" s="14" t="s">
        <v>31</v>
      </c>
      <c r="N316" s="73" t="s">
        <v>156</v>
      </c>
      <c r="O316" s="47" t="s">
        <v>285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</row>
    <row r="317" spans="1:76" s="68" customFormat="1" ht="25.5" customHeight="1">
      <c r="A317" s="73" t="s">
        <v>169</v>
      </c>
      <c r="B317" s="73">
        <v>45</v>
      </c>
      <c r="C317" s="73" t="s">
        <v>20</v>
      </c>
      <c r="D317" s="73">
        <v>4</v>
      </c>
      <c r="E317" s="9">
        <v>10</v>
      </c>
      <c r="F317" s="9" t="s">
        <v>111</v>
      </c>
      <c r="G317" s="74">
        <v>7206</v>
      </c>
      <c r="H317" s="38" t="s">
        <v>111</v>
      </c>
      <c r="I317" s="73" t="s">
        <v>111</v>
      </c>
      <c r="J317" s="14" t="s">
        <v>170</v>
      </c>
      <c r="K317" s="73" t="s">
        <v>22</v>
      </c>
      <c r="L317" s="73"/>
      <c r="M317" s="14" t="s">
        <v>38</v>
      </c>
      <c r="N317" s="73"/>
      <c r="O317" s="47" t="s">
        <v>285</v>
      </c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</row>
    <row r="318" spans="1:76" s="68" customFormat="1" ht="25.5" customHeight="1">
      <c r="A318" s="73" t="s">
        <v>169</v>
      </c>
      <c r="B318" s="73">
        <v>45</v>
      </c>
      <c r="C318" s="73" t="s">
        <v>20</v>
      </c>
      <c r="D318" s="73">
        <v>4</v>
      </c>
      <c r="E318" s="9">
        <v>171</v>
      </c>
      <c r="F318" s="9" t="s">
        <v>111</v>
      </c>
      <c r="G318" s="74">
        <v>4437</v>
      </c>
      <c r="H318" s="9" t="s">
        <v>111</v>
      </c>
      <c r="I318" s="21" t="s">
        <v>90</v>
      </c>
      <c r="J318" s="14" t="s">
        <v>170</v>
      </c>
      <c r="K318" s="73" t="s">
        <v>22</v>
      </c>
      <c r="L318" s="73"/>
      <c r="M318" s="14" t="s">
        <v>31</v>
      </c>
      <c r="N318" s="73" t="s">
        <v>156</v>
      </c>
      <c r="O318" s="47" t="s">
        <v>285</v>
      </c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</row>
    <row r="319" spans="1:76" s="68" customFormat="1" ht="25.5" customHeight="1">
      <c r="A319" s="9" t="s">
        <v>169</v>
      </c>
      <c r="B319" s="9">
        <v>45</v>
      </c>
      <c r="C319" s="73" t="s">
        <v>20</v>
      </c>
      <c r="D319" s="9">
        <v>4</v>
      </c>
      <c r="E319" s="9">
        <v>8</v>
      </c>
      <c r="F319" s="9" t="s">
        <v>38</v>
      </c>
      <c r="G319" s="74">
        <f>16505-G320</f>
        <v>8233</v>
      </c>
      <c r="H319" s="9" t="s">
        <v>111</v>
      </c>
      <c r="I319" s="9" t="s">
        <v>111</v>
      </c>
      <c r="J319" s="14" t="s">
        <v>170</v>
      </c>
      <c r="K319" s="73" t="s">
        <v>22</v>
      </c>
      <c r="L319" s="44"/>
      <c r="M319" s="14" t="s">
        <v>38</v>
      </c>
      <c r="N319" s="59"/>
      <c r="O319" s="47" t="s">
        <v>285</v>
      </c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</row>
    <row r="320" spans="1:76" s="68" customFormat="1" ht="25.5" customHeight="1">
      <c r="A320" s="9" t="s">
        <v>169</v>
      </c>
      <c r="B320" s="9">
        <v>45</v>
      </c>
      <c r="C320" s="73" t="s">
        <v>20</v>
      </c>
      <c r="D320" s="9">
        <v>4</v>
      </c>
      <c r="E320" s="9">
        <v>8</v>
      </c>
      <c r="F320" s="9" t="s">
        <v>31</v>
      </c>
      <c r="G320" s="74">
        <v>8272</v>
      </c>
      <c r="H320" s="9" t="s">
        <v>111</v>
      </c>
      <c r="I320" s="9" t="s">
        <v>111</v>
      </c>
      <c r="J320" s="14" t="s">
        <v>170</v>
      </c>
      <c r="K320" s="21" t="s">
        <v>175</v>
      </c>
      <c r="L320" s="44"/>
      <c r="M320" s="14" t="s">
        <v>35</v>
      </c>
      <c r="N320" s="25" t="s">
        <v>36</v>
      </c>
      <c r="O320" s="47" t="s">
        <v>285</v>
      </c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</row>
    <row r="321" spans="1:76" s="68" customFormat="1" ht="25.5" customHeight="1">
      <c r="A321" s="46" t="s">
        <v>181</v>
      </c>
      <c r="B321" s="46">
        <v>1</v>
      </c>
      <c r="C321" s="73" t="s">
        <v>20</v>
      </c>
      <c r="D321" s="46">
        <v>1</v>
      </c>
      <c r="E321" s="77">
        <v>352</v>
      </c>
      <c r="F321" s="77" t="s">
        <v>111</v>
      </c>
      <c r="G321" s="74">
        <v>2872</v>
      </c>
      <c r="H321" s="23" t="s">
        <v>111</v>
      </c>
      <c r="I321" s="27" t="s">
        <v>111</v>
      </c>
      <c r="J321" s="27" t="s">
        <v>170</v>
      </c>
      <c r="K321" s="21" t="s">
        <v>182</v>
      </c>
      <c r="L321" s="25" t="s">
        <v>305</v>
      </c>
      <c r="M321" s="14" t="s">
        <v>35</v>
      </c>
      <c r="N321" s="22" t="s">
        <v>36</v>
      </c>
      <c r="O321" s="47" t="s">
        <v>285</v>
      </c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</row>
    <row r="322" spans="1:76" s="68" customFormat="1" ht="25.5" customHeight="1">
      <c r="A322" s="46" t="s">
        <v>181</v>
      </c>
      <c r="B322" s="46">
        <v>1</v>
      </c>
      <c r="C322" s="73" t="s">
        <v>20</v>
      </c>
      <c r="D322" s="46">
        <v>1</v>
      </c>
      <c r="E322" s="77">
        <v>447</v>
      </c>
      <c r="F322" s="77" t="s">
        <v>111</v>
      </c>
      <c r="G322" s="74">
        <v>867</v>
      </c>
      <c r="H322" s="23" t="s">
        <v>111</v>
      </c>
      <c r="I322" s="21" t="s">
        <v>90</v>
      </c>
      <c r="J322" s="27" t="s">
        <v>170</v>
      </c>
      <c r="K322" s="21" t="s">
        <v>182</v>
      </c>
      <c r="L322" s="25" t="s">
        <v>305</v>
      </c>
      <c r="M322" s="47" t="s">
        <v>31</v>
      </c>
      <c r="N322" s="22" t="s">
        <v>183</v>
      </c>
      <c r="O322" s="47" t="s">
        <v>285</v>
      </c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</row>
    <row r="323" spans="1:76" s="68" customFormat="1" ht="25.5" customHeight="1">
      <c r="A323" s="46" t="s">
        <v>181</v>
      </c>
      <c r="B323" s="46">
        <v>6</v>
      </c>
      <c r="C323" s="73" t="s">
        <v>11</v>
      </c>
      <c r="D323" s="46">
        <v>1</v>
      </c>
      <c r="E323" s="77">
        <v>417</v>
      </c>
      <c r="F323" s="77" t="s">
        <v>111</v>
      </c>
      <c r="G323" s="74">
        <v>113</v>
      </c>
      <c r="H323" s="21" t="s">
        <v>90</v>
      </c>
      <c r="I323" s="23" t="s">
        <v>111</v>
      </c>
      <c r="J323" s="27" t="s">
        <v>170</v>
      </c>
      <c r="K323" s="35" t="s">
        <v>22</v>
      </c>
      <c r="L323" s="25" t="s">
        <v>305</v>
      </c>
      <c r="M323" s="41" t="s">
        <v>16</v>
      </c>
      <c r="N323" s="22" t="s">
        <v>139</v>
      </c>
      <c r="O323" s="47" t="s">
        <v>285</v>
      </c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</row>
    <row r="324" spans="1:76" s="69" customFormat="1" ht="25.5" customHeight="1">
      <c r="A324" s="57">
        <v>4</v>
      </c>
      <c r="B324" s="57">
        <v>47</v>
      </c>
      <c r="C324" s="73" t="s">
        <v>39</v>
      </c>
      <c r="D324" s="57">
        <v>8</v>
      </c>
      <c r="E324" s="10">
        <v>68</v>
      </c>
      <c r="F324" s="10" t="s">
        <v>111</v>
      </c>
      <c r="G324" s="76">
        <v>8432</v>
      </c>
      <c r="H324" s="61" t="s">
        <v>184</v>
      </c>
      <c r="I324" s="61" t="s">
        <v>185</v>
      </c>
      <c r="J324" s="60" t="s">
        <v>170</v>
      </c>
      <c r="K324" s="62" t="s">
        <v>186</v>
      </c>
      <c r="L324" s="81" t="s">
        <v>46</v>
      </c>
      <c r="M324" s="31" t="s">
        <v>16</v>
      </c>
      <c r="N324" s="57" t="s">
        <v>187</v>
      </c>
      <c r="O324" s="47" t="s">
        <v>285</v>
      </c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</row>
    <row r="325" spans="1:76" s="68" customFormat="1" ht="25.5" customHeight="1">
      <c r="A325" s="48" t="s">
        <v>189</v>
      </c>
      <c r="B325" s="48" t="s">
        <v>188</v>
      </c>
      <c r="C325" s="49" t="s">
        <v>190</v>
      </c>
      <c r="D325" s="48">
        <v>3</v>
      </c>
      <c r="E325" s="51" t="s">
        <v>191</v>
      </c>
      <c r="F325" s="51" t="s">
        <v>111</v>
      </c>
      <c r="G325" s="16">
        <v>5012</v>
      </c>
      <c r="H325" s="17" t="s">
        <v>111</v>
      </c>
      <c r="I325" s="4" t="s">
        <v>111</v>
      </c>
      <c r="J325" s="35" t="s">
        <v>247</v>
      </c>
      <c r="K325" s="35" t="s">
        <v>22</v>
      </c>
      <c r="L325" s="26" t="s">
        <v>303</v>
      </c>
      <c r="M325" s="47" t="s">
        <v>38</v>
      </c>
      <c r="N325" s="2"/>
      <c r="O325" s="47" t="s">
        <v>285</v>
      </c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</row>
    <row r="326" spans="1:76" s="68" customFormat="1" ht="25.5" customHeight="1">
      <c r="A326" s="22" t="s">
        <v>110</v>
      </c>
      <c r="B326" s="48" t="s">
        <v>299</v>
      </c>
      <c r="C326" s="49" t="s">
        <v>248</v>
      </c>
      <c r="D326" s="48">
        <v>5</v>
      </c>
      <c r="E326" s="51" t="s">
        <v>192</v>
      </c>
      <c r="F326" s="9" t="s">
        <v>38</v>
      </c>
      <c r="G326" s="16">
        <f>23661-G327</f>
        <v>13324</v>
      </c>
      <c r="H326" s="4" t="s">
        <v>111</v>
      </c>
      <c r="I326" s="35" t="s">
        <v>247</v>
      </c>
      <c r="J326" s="35" t="s">
        <v>170</v>
      </c>
      <c r="K326" s="35" t="s">
        <v>22</v>
      </c>
      <c r="L326" s="81" t="s">
        <v>46</v>
      </c>
      <c r="M326" s="47" t="s">
        <v>38</v>
      </c>
      <c r="N326" s="2"/>
      <c r="O326" s="47" t="s">
        <v>285</v>
      </c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</row>
    <row r="327" spans="1:76" s="68" customFormat="1" ht="25.5" customHeight="1">
      <c r="A327" s="22" t="s">
        <v>110</v>
      </c>
      <c r="B327" s="48" t="s">
        <v>299</v>
      </c>
      <c r="C327" s="54" t="s">
        <v>248</v>
      </c>
      <c r="D327" s="51">
        <v>5</v>
      </c>
      <c r="E327" s="51" t="s">
        <v>192</v>
      </c>
      <c r="F327" s="9" t="s">
        <v>31</v>
      </c>
      <c r="G327" s="80">
        <v>10337</v>
      </c>
      <c r="H327" s="4" t="s">
        <v>111</v>
      </c>
      <c r="I327" s="35" t="s">
        <v>247</v>
      </c>
      <c r="J327" s="35" t="s">
        <v>170</v>
      </c>
      <c r="K327" s="21" t="s">
        <v>249</v>
      </c>
      <c r="L327" s="81" t="s">
        <v>46</v>
      </c>
      <c r="M327" s="50" t="s">
        <v>16</v>
      </c>
      <c r="N327" s="2" t="s">
        <v>250</v>
      </c>
      <c r="O327" s="47" t="s">
        <v>285</v>
      </c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</row>
    <row r="328" spans="1:76" s="68" customFormat="1" ht="25.5" customHeight="1">
      <c r="A328" s="22" t="s">
        <v>110</v>
      </c>
      <c r="B328" s="48" t="s">
        <v>193</v>
      </c>
      <c r="C328" s="49" t="s">
        <v>248</v>
      </c>
      <c r="D328" s="48">
        <v>5</v>
      </c>
      <c r="E328" s="51" t="s">
        <v>194</v>
      </c>
      <c r="F328" s="51" t="s">
        <v>111</v>
      </c>
      <c r="G328" s="51">
        <v>9337</v>
      </c>
      <c r="H328" s="4" t="s">
        <v>111</v>
      </c>
      <c r="I328" s="35" t="s">
        <v>247</v>
      </c>
      <c r="J328" s="35" t="s">
        <v>170</v>
      </c>
      <c r="K328" s="35" t="s">
        <v>22</v>
      </c>
      <c r="L328" s="81" t="s">
        <v>46</v>
      </c>
      <c r="M328" s="47" t="s">
        <v>38</v>
      </c>
      <c r="N328" s="2"/>
      <c r="O328" s="47" t="s">
        <v>285</v>
      </c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</row>
    <row r="329" spans="1:76" s="68" customFormat="1" ht="25.5" customHeight="1">
      <c r="A329" s="22" t="s">
        <v>110</v>
      </c>
      <c r="B329" s="48" t="s">
        <v>195</v>
      </c>
      <c r="C329" s="49" t="s">
        <v>196</v>
      </c>
      <c r="D329" s="48">
        <v>31</v>
      </c>
      <c r="E329" s="51" t="s">
        <v>197</v>
      </c>
      <c r="F329" s="51" t="s">
        <v>111</v>
      </c>
      <c r="G329" s="51">
        <v>8294</v>
      </c>
      <c r="H329" s="4" t="s">
        <v>111</v>
      </c>
      <c r="I329" s="35" t="s">
        <v>247</v>
      </c>
      <c r="J329" s="35" t="s">
        <v>170</v>
      </c>
      <c r="K329" s="35" t="s">
        <v>22</v>
      </c>
      <c r="L329" s="81" t="s">
        <v>46</v>
      </c>
      <c r="M329" s="47" t="s">
        <v>38</v>
      </c>
      <c r="N329" s="2"/>
      <c r="O329" s="47" t="s">
        <v>285</v>
      </c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</row>
    <row r="330" spans="1:76" s="68" customFormat="1" ht="25.5" customHeight="1">
      <c r="A330" s="22" t="s">
        <v>110</v>
      </c>
      <c r="B330" s="48" t="s">
        <v>198</v>
      </c>
      <c r="C330" s="49" t="s">
        <v>190</v>
      </c>
      <c r="D330" s="48">
        <v>3</v>
      </c>
      <c r="E330" s="51" t="s">
        <v>199</v>
      </c>
      <c r="F330" s="51" t="s">
        <v>111</v>
      </c>
      <c r="G330" s="51">
        <v>4788</v>
      </c>
      <c r="H330" s="4" t="s">
        <v>111</v>
      </c>
      <c r="I330" s="35" t="s">
        <v>247</v>
      </c>
      <c r="J330" s="35" t="s">
        <v>170</v>
      </c>
      <c r="K330" s="35" t="s">
        <v>22</v>
      </c>
      <c r="L330" s="81" t="s">
        <v>46</v>
      </c>
      <c r="M330" s="47" t="s">
        <v>38</v>
      </c>
      <c r="N330" s="2"/>
      <c r="O330" s="47" t="s">
        <v>285</v>
      </c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</row>
    <row r="331" spans="1:76" s="68" customFormat="1" ht="25.5" customHeight="1">
      <c r="A331" s="22" t="s">
        <v>110</v>
      </c>
      <c r="B331" s="5" t="s">
        <v>200</v>
      </c>
      <c r="C331" s="5" t="s">
        <v>201</v>
      </c>
      <c r="D331" s="5">
        <v>2</v>
      </c>
      <c r="E331" s="5" t="s">
        <v>202</v>
      </c>
      <c r="F331" s="5" t="s">
        <v>111</v>
      </c>
      <c r="G331" s="5">
        <v>9365</v>
      </c>
      <c r="H331" s="21" t="s">
        <v>251</v>
      </c>
      <c r="I331" s="35" t="s">
        <v>247</v>
      </c>
      <c r="J331" s="35" t="s">
        <v>170</v>
      </c>
      <c r="K331" s="5" t="s">
        <v>22</v>
      </c>
      <c r="L331" s="81" t="s">
        <v>46</v>
      </c>
      <c r="M331" s="47" t="s">
        <v>31</v>
      </c>
      <c r="N331" s="5" t="s">
        <v>156</v>
      </c>
      <c r="O331" s="47" t="s">
        <v>285</v>
      </c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</row>
    <row r="332" spans="1:76" s="68" customFormat="1" ht="25.5" customHeight="1">
      <c r="A332" s="22" t="s">
        <v>110</v>
      </c>
      <c r="B332" s="48" t="s">
        <v>203</v>
      </c>
      <c r="C332" s="49" t="s">
        <v>204</v>
      </c>
      <c r="D332" s="48">
        <v>2</v>
      </c>
      <c r="E332" s="51" t="s">
        <v>205</v>
      </c>
      <c r="F332" s="51" t="s">
        <v>111</v>
      </c>
      <c r="G332" s="51">
        <v>1925</v>
      </c>
      <c r="H332" s="4" t="s">
        <v>111</v>
      </c>
      <c r="I332" s="35" t="s">
        <v>247</v>
      </c>
      <c r="J332" s="35" t="s">
        <v>170</v>
      </c>
      <c r="K332" s="35" t="s">
        <v>22</v>
      </c>
      <c r="L332" s="81" t="s">
        <v>46</v>
      </c>
      <c r="M332" s="47" t="s">
        <v>38</v>
      </c>
      <c r="N332" s="2"/>
      <c r="O332" s="47" t="s">
        <v>285</v>
      </c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</row>
    <row r="333" spans="1:76" s="68" customFormat="1" ht="25.5" customHeight="1">
      <c r="A333" s="22" t="s">
        <v>110</v>
      </c>
      <c r="B333" s="48" t="s">
        <v>206</v>
      </c>
      <c r="C333" s="49" t="s">
        <v>207</v>
      </c>
      <c r="D333" s="48">
        <v>5</v>
      </c>
      <c r="E333" s="51" t="s">
        <v>208</v>
      </c>
      <c r="F333" s="51" t="s">
        <v>111</v>
      </c>
      <c r="G333" s="51">
        <v>617</v>
      </c>
      <c r="H333" s="52" t="s">
        <v>111</v>
      </c>
      <c r="I333" s="35" t="s">
        <v>247</v>
      </c>
      <c r="J333" s="35" t="s">
        <v>170</v>
      </c>
      <c r="K333" s="35" t="s">
        <v>22</v>
      </c>
      <c r="L333" s="81" t="s">
        <v>46</v>
      </c>
      <c r="M333" s="47" t="s">
        <v>38</v>
      </c>
      <c r="N333" s="2"/>
      <c r="O333" s="47" t="s">
        <v>285</v>
      </c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</row>
    <row r="334" spans="1:76" s="68" customFormat="1" ht="25.5" customHeight="1">
      <c r="A334" s="22" t="s">
        <v>110</v>
      </c>
      <c r="B334" s="48" t="s">
        <v>209</v>
      </c>
      <c r="C334" s="49" t="s">
        <v>252</v>
      </c>
      <c r="D334" s="48">
        <v>7</v>
      </c>
      <c r="E334" s="51" t="s">
        <v>210</v>
      </c>
      <c r="F334" s="51" t="s">
        <v>111</v>
      </c>
      <c r="G334" s="51">
        <v>1371</v>
      </c>
      <c r="H334" s="21" t="s">
        <v>253</v>
      </c>
      <c r="I334" s="35" t="s">
        <v>247</v>
      </c>
      <c r="J334" s="35" t="s">
        <v>170</v>
      </c>
      <c r="K334" s="35" t="s">
        <v>22</v>
      </c>
      <c r="L334" s="81" t="s">
        <v>46</v>
      </c>
      <c r="M334" s="50" t="s">
        <v>16</v>
      </c>
      <c r="N334" s="2" t="s">
        <v>168</v>
      </c>
      <c r="O334" s="47" t="s">
        <v>285</v>
      </c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</row>
    <row r="335" spans="1:76" s="68" customFormat="1" ht="25.5" customHeight="1">
      <c r="A335" s="22" t="s">
        <v>110</v>
      </c>
      <c r="B335" s="48" t="s">
        <v>211</v>
      </c>
      <c r="C335" s="49" t="s">
        <v>254</v>
      </c>
      <c r="D335" s="48">
        <v>6</v>
      </c>
      <c r="E335" s="51" t="s">
        <v>212</v>
      </c>
      <c r="F335" s="51" t="s">
        <v>111</v>
      </c>
      <c r="G335" s="51">
        <v>3708</v>
      </c>
      <c r="H335" s="52" t="s">
        <v>111</v>
      </c>
      <c r="I335" s="35" t="s">
        <v>247</v>
      </c>
      <c r="J335" s="35" t="s">
        <v>170</v>
      </c>
      <c r="K335" s="35" t="s">
        <v>22</v>
      </c>
      <c r="L335" s="81" t="s">
        <v>46</v>
      </c>
      <c r="M335" s="47" t="s">
        <v>38</v>
      </c>
      <c r="N335" s="2"/>
      <c r="O335" s="47" t="s">
        <v>285</v>
      </c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</row>
    <row r="336" spans="1:76" s="68" customFormat="1" ht="25.5" customHeight="1">
      <c r="A336" s="22" t="s">
        <v>110</v>
      </c>
      <c r="B336" s="48" t="s">
        <v>213</v>
      </c>
      <c r="C336" s="53" t="s">
        <v>214</v>
      </c>
      <c r="D336" s="48">
        <v>34</v>
      </c>
      <c r="E336" s="51" t="s">
        <v>215</v>
      </c>
      <c r="F336" s="51" t="s">
        <v>111</v>
      </c>
      <c r="G336" s="51">
        <v>3394</v>
      </c>
      <c r="H336" s="22" t="s">
        <v>111</v>
      </c>
      <c r="I336" s="35" t="s">
        <v>247</v>
      </c>
      <c r="J336" s="35" t="s">
        <v>170</v>
      </c>
      <c r="K336" s="35" t="s">
        <v>22</v>
      </c>
      <c r="L336" s="81" t="s">
        <v>46</v>
      </c>
      <c r="M336" s="47" t="s">
        <v>38</v>
      </c>
      <c r="N336" s="2"/>
      <c r="O336" s="47" t="s">
        <v>285</v>
      </c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</row>
    <row r="337" spans="1:76" s="68" customFormat="1" ht="25.5" customHeight="1">
      <c r="A337" s="22" t="s">
        <v>110</v>
      </c>
      <c r="B337" s="48" t="s">
        <v>216</v>
      </c>
      <c r="C337" s="53" t="s">
        <v>214</v>
      </c>
      <c r="D337" s="48">
        <v>17</v>
      </c>
      <c r="E337" s="51" t="s">
        <v>217</v>
      </c>
      <c r="F337" s="51" t="s">
        <v>111</v>
      </c>
      <c r="G337" s="51">
        <v>2100</v>
      </c>
      <c r="H337" s="22" t="s">
        <v>111</v>
      </c>
      <c r="I337" s="35" t="s">
        <v>247</v>
      </c>
      <c r="J337" s="35" t="s">
        <v>170</v>
      </c>
      <c r="K337" s="35" t="s">
        <v>22</v>
      </c>
      <c r="L337" s="81" t="s">
        <v>46</v>
      </c>
      <c r="M337" s="47" t="s">
        <v>38</v>
      </c>
      <c r="N337" s="2"/>
      <c r="O337" s="47" t="s">
        <v>285</v>
      </c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</row>
    <row r="338" spans="1:76" s="68" customFormat="1" ht="25.5" customHeight="1">
      <c r="A338" s="22" t="s">
        <v>110</v>
      </c>
      <c r="B338" s="48" t="s">
        <v>218</v>
      </c>
      <c r="C338" s="49" t="s">
        <v>219</v>
      </c>
      <c r="D338" s="48">
        <v>2</v>
      </c>
      <c r="E338" s="51" t="s">
        <v>220</v>
      </c>
      <c r="F338" s="51" t="s">
        <v>111</v>
      </c>
      <c r="G338" s="51">
        <v>5130</v>
      </c>
      <c r="H338" s="4" t="s">
        <v>111</v>
      </c>
      <c r="I338" s="35" t="s">
        <v>247</v>
      </c>
      <c r="J338" s="35" t="s">
        <v>170</v>
      </c>
      <c r="K338" s="35" t="s">
        <v>22</v>
      </c>
      <c r="L338" s="81" t="s">
        <v>46</v>
      </c>
      <c r="M338" s="47" t="s">
        <v>38</v>
      </c>
      <c r="N338" s="2"/>
      <c r="O338" s="47" t="s">
        <v>285</v>
      </c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</row>
    <row r="339" spans="1:76" s="68" customFormat="1" ht="25.5" customHeight="1">
      <c r="A339" s="22" t="s">
        <v>110</v>
      </c>
      <c r="B339" s="48" t="s">
        <v>221</v>
      </c>
      <c r="C339" s="49" t="s">
        <v>222</v>
      </c>
      <c r="D339" s="48">
        <v>2</v>
      </c>
      <c r="E339" s="51" t="s">
        <v>223</v>
      </c>
      <c r="F339" s="51" t="s">
        <v>111</v>
      </c>
      <c r="G339" s="51">
        <v>7901</v>
      </c>
      <c r="H339" s="4" t="s">
        <v>111</v>
      </c>
      <c r="I339" s="35" t="s">
        <v>247</v>
      </c>
      <c r="J339" s="35" t="s">
        <v>170</v>
      </c>
      <c r="K339" s="61" t="s">
        <v>14</v>
      </c>
      <c r="L339" s="81" t="s">
        <v>46</v>
      </c>
      <c r="M339" s="47" t="s">
        <v>35</v>
      </c>
      <c r="N339" s="2" t="s">
        <v>36</v>
      </c>
      <c r="O339" s="47" t="s">
        <v>285</v>
      </c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</row>
    <row r="340" spans="1:76" s="68" customFormat="1" ht="25.5" customHeight="1">
      <c r="A340" s="22" t="s">
        <v>110</v>
      </c>
      <c r="B340" s="48" t="s">
        <v>224</v>
      </c>
      <c r="C340" s="49" t="s">
        <v>204</v>
      </c>
      <c r="D340" s="48">
        <v>4</v>
      </c>
      <c r="E340" s="51" t="s">
        <v>225</v>
      </c>
      <c r="F340" s="51" t="s">
        <v>111</v>
      </c>
      <c r="G340" s="51">
        <v>12110</v>
      </c>
      <c r="H340" s="4" t="s">
        <v>111</v>
      </c>
      <c r="I340" s="35" t="s">
        <v>247</v>
      </c>
      <c r="J340" s="35" t="s">
        <v>170</v>
      </c>
      <c r="K340" s="35" t="s">
        <v>22</v>
      </c>
      <c r="L340" s="81" t="s">
        <v>46</v>
      </c>
      <c r="M340" s="47" t="s">
        <v>38</v>
      </c>
      <c r="N340" s="2"/>
      <c r="O340" s="47" t="s">
        <v>285</v>
      </c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</row>
    <row r="341" spans="1:76" s="68" customFormat="1" ht="25.5" customHeight="1">
      <c r="A341" s="22" t="s">
        <v>110</v>
      </c>
      <c r="B341" s="48" t="s">
        <v>226</v>
      </c>
      <c r="C341" s="49" t="s">
        <v>255</v>
      </c>
      <c r="D341" s="48">
        <v>1</v>
      </c>
      <c r="E341" s="51" t="s">
        <v>227</v>
      </c>
      <c r="F341" s="51" t="s">
        <v>111</v>
      </c>
      <c r="G341" s="51">
        <v>2174</v>
      </c>
      <c r="H341" s="4" t="s">
        <v>111</v>
      </c>
      <c r="I341" s="35" t="s">
        <v>247</v>
      </c>
      <c r="J341" s="35" t="s">
        <v>170</v>
      </c>
      <c r="K341" s="35" t="s">
        <v>22</v>
      </c>
      <c r="L341" s="81" t="s">
        <v>46</v>
      </c>
      <c r="M341" s="47" t="s">
        <v>38</v>
      </c>
      <c r="N341" s="2"/>
      <c r="O341" s="47" t="s">
        <v>285</v>
      </c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</row>
    <row r="342" spans="1:76" s="68" customFormat="1" ht="25.5" customHeight="1">
      <c r="A342" s="22" t="s">
        <v>110</v>
      </c>
      <c r="B342" s="48" t="s">
        <v>228</v>
      </c>
      <c r="C342" s="49" t="s">
        <v>196</v>
      </c>
      <c r="D342" s="48">
        <v>14</v>
      </c>
      <c r="E342" s="51" t="s">
        <v>229</v>
      </c>
      <c r="F342" s="51" t="s">
        <v>111</v>
      </c>
      <c r="G342" s="16">
        <v>2596</v>
      </c>
      <c r="H342" s="4" t="s">
        <v>111</v>
      </c>
      <c r="I342" s="35" t="s">
        <v>247</v>
      </c>
      <c r="J342" s="35" t="s">
        <v>170</v>
      </c>
      <c r="K342" s="35" t="s">
        <v>22</v>
      </c>
      <c r="L342" s="81" t="s">
        <v>46</v>
      </c>
      <c r="M342" s="47" t="s">
        <v>38</v>
      </c>
      <c r="N342" s="2"/>
      <c r="O342" s="47" t="s">
        <v>285</v>
      </c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</row>
    <row r="343" spans="1:76" s="68" customFormat="1" ht="25.5" customHeight="1">
      <c r="A343" s="22" t="s">
        <v>110</v>
      </c>
      <c r="B343" s="48" t="s">
        <v>230</v>
      </c>
      <c r="C343" s="49" t="s">
        <v>196</v>
      </c>
      <c r="D343" s="48">
        <v>15</v>
      </c>
      <c r="E343" s="51" t="s">
        <v>231</v>
      </c>
      <c r="F343" s="9" t="s">
        <v>38</v>
      </c>
      <c r="G343" s="93">
        <f>39333-G345-G346</f>
        <v>29062</v>
      </c>
      <c r="H343" s="52" t="s">
        <v>111</v>
      </c>
      <c r="I343" s="35" t="s">
        <v>247</v>
      </c>
      <c r="J343" s="35" t="s">
        <v>170</v>
      </c>
      <c r="K343" s="35" t="s">
        <v>22</v>
      </c>
      <c r="L343" s="81" t="s">
        <v>46</v>
      </c>
      <c r="M343" s="47" t="s">
        <v>38</v>
      </c>
      <c r="N343" s="2"/>
      <c r="O343" s="47" t="s">
        <v>285</v>
      </c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</row>
    <row r="344" spans="1:76" s="67" customFormat="1" ht="25.5" customHeight="1">
      <c r="A344" s="22" t="s">
        <v>110</v>
      </c>
      <c r="B344" s="51" t="s">
        <v>230</v>
      </c>
      <c r="C344" s="54" t="s">
        <v>196</v>
      </c>
      <c r="D344" s="51">
        <v>15</v>
      </c>
      <c r="E344" s="51" t="s">
        <v>231</v>
      </c>
      <c r="F344" s="9" t="s">
        <v>114</v>
      </c>
      <c r="G344" s="94"/>
      <c r="H344" s="55" t="s">
        <v>111</v>
      </c>
      <c r="I344" s="55" t="s">
        <v>111</v>
      </c>
      <c r="J344" s="35" t="s">
        <v>170</v>
      </c>
      <c r="K344" s="26" t="s">
        <v>22</v>
      </c>
      <c r="L344" s="81" t="s">
        <v>46</v>
      </c>
      <c r="M344" s="47" t="s">
        <v>38</v>
      </c>
      <c r="N344" s="5"/>
      <c r="O344" s="47" t="s">
        <v>285</v>
      </c>
    </row>
    <row r="345" spans="1:76" s="67" customFormat="1" ht="25.5" customHeight="1">
      <c r="A345" s="22" t="s">
        <v>110</v>
      </c>
      <c r="B345" s="5" t="s">
        <v>230</v>
      </c>
      <c r="C345" s="5" t="s">
        <v>196</v>
      </c>
      <c r="D345" s="5">
        <v>15</v>
      </c>
      <c r="E345" s="5" t="s">
        <v>231</v>
      </c>
      <c r="F345" s="5" t="s">
        <v>31</v>
      </c>
      <c r="G345" s="16">
        <v>9195</v>
      </c>
      <c r="H345" s="21" t="s">
        <v>256</v>
      </c>
      <c r="I345" s="21" t="s">
        <v>257</v>
      </c>
      <c r="J345" s="35" t="s">
        <v>170</v>
      </c>
      <c r="K345" s="21" t="s">
        <v>182</v>
      </c>
      <c r="L345" s="81" t="s">
        <v>46</v>
      </c>
      <c r="M345" s="47" t="s">
        <v>31</v>
      </c>
      <c r="N345" s="5" t="s">
        <v>156</v>
      </c>
      <c r="O345" s="47" t="s">
        <v>285</v>
      </c>
    </row>
    <row r="346" spans="1:76" s="67" customFormat="1" ht="25.5" customHeight="1">
      <c r="A346" s="22" t="s">
        <v>110</v>
      </c>
      <c r="B346" s="5" t="s">
        <v>230</v>
      </c>
      <c r="C346" s="5" t="s">
        <v>196</v>
      </c>
      <c r="D346" s="5">
        <v>15</v>
      </c>
      <c r="E346" s="5" t="s">
        <v>231</v>
      </c>
      <c r="F346" s="5" t="s">
        <v>16</v>
      </c>
      <c r="G346" s="80">
        <v>1076</v>
      </c>
      <c r="H346" s="5" t="s">
        <v>111</v>
      </c>
      <c r="I346" s="21" t="s">
        <v>258</v>
      </c>
      <c r="J346" s="35" t="s">
        <v>170</v>
      </c>
      <c r="K346" s="5" t="s">
        <v>22</v>
      </c>
      <c r="L346" s="81" t="s">
        <v>46</v>
      </c>
      <c r="M346" s="47" t="s">
        <v>31</v>
      </c>
      <c r="N346" s="5" t="s">
        <v>156</v>
      </c>
      <c r="O346" s="47" t="s">
        <v>285</v>
      </c>
    </row>
    <row r="347" spans="1:76" s="67" customFormat="1" ht="25.5" customHeight="1">
      <c r="A347" s="22" t="s">
        <v>110</v>
      </c>
      <c r="B347" s="5" t="s">
        <v>232</v>
      </c>
      <c r="C347" s="5" t="s">
        <v>196</v>
      </c>
      <c r="D347" s="5">
        <v>31</v>
      </c>
      <c r="E347" s="5" t="s">
        <v>233</v>
      </c>
      <c r="F347" s="5" t="s">
        <v>111</v>
      </c>
      <c r="G347" s="5">
        <v>5783</v>
      </c>
      <c r="H347" s="21" t="s">
        <v>259</v>
      </c>
      <c r="I347" s="21" t="s">
        <v>260</v>
      </c>
      <c r="J347" s="35" t="s">
        <v>170</v>
      </c>
      <c r="K347" s="5" t="s">
        <v>22</v>
      </c>
      <c r="L347" s="81" t="s">
        <v>46</v>
      </c>
      <c r="M347" s="47" t="s">
        <v>31</v>
      </c>
      <c r="N347" s="5" t="s">
        <v>156</v>
      </c>
      <c r="O347" s="47" t="s">
        <v>285</v>
      </c>
    </row>
    <row r="348" spans="1:76" s="67" customFormat="1" ht="25.5" customHeight="1">
      <c r="A348" s="22" t="s">
        <v>110</v>
      </c>
      <c r="B348" s="51" t="s">
        <v>234</v>
      </c>
      <c r="C348" s="54" t="s">
        <v>196</v>
      </c>
      <c r="D348" s="51">
        <v>80</v>
      </c>
      <c r="E348" s="51" t="s">
        <v>235</v>
      </c>
      <c r="F348" s="9" t="s">
        <v>111</v>
      </c>
      <c r="G348" s="51">
        <v>558</v>
      </c>
      <c r="H348" s="55" t="s">
        <v>111</v>
      </c>
      <c r="I348" s="56" t="s">
        <v>111</v>
      </c>
      <c r="J348" s="35" t="s">
        <v>170</v>
      </c>
      <c r="K348" s="26" t="s">
        <v>22</v>
      </c>
      <c r="L348" s="81" t="s">
        <v>46</v>
      </c>
      <c r="M348" s="47" t="s">
        <v>38</v>
      </c>
      <c r="N348" s="5"/>
      <c r="O348" s="47" t="s">
        <v>285</v>
      </c>
    </row>
    <row r="349" spans="1:76" s="67" customFormat="1" ht="25.5" customHeight="1">
      <c r="A349" s="22" t="s">
        <v>110</v>
      </c>
      <c r="B349" s="51" t="s">
        <v>236</v>
      </c>
      <c r="C349" s="54" t="s">
        <v>196</v>
      </c>
      <c r="D349" s="51">
        <v>43</v>
      </c>
      <c r="E349" s="51" t="s">
        <v>237</v>
      </c>
      <c r="F349" s="9" t="s">
        <v>111</v>
      </c>
      <c r="G349" s="51">
        <v>1637</v>
      </c>
      <c r="H349" s="4" t="s">
        <v>111</v>
      </c>
      <c r="I349" s="56" t="s">
        <v>111</v>
      </c>
      <c r="J349" s="35" t="s">
        <v>170</v>
      </c>
      <c r="K349" s="26" t="s">
        <v>22</v>
      </c>
      <c r="L349" s="81" t="s">
        <v>46</v>
      </c>
      <c r="M349" s="47" t="s">
        <v>38</v>
      </c>
      <c r="N349" s="5"/>
      <c r="O349" s="47" t="s">
        <v>285</v>
      </c>
    </row>
    <row r="350" spans="1:76" s="67" customFormat="1" ht="25.5" customHeight="1">
      <c r="A350" s="22" t="s">
        <v>110</v>
      </c>
      <c r="B350" s="5" t="s">
        <v>238</v>
      </c>
      <c r="C350" s="5" t="s">
        <v>196</v>
      </c>
      <c r="D350" s="5">
        <v>55</v>
      </c>
      <c r="E350" s="5" t="s">
        <v>239</v>
      </c>
      <c r="F350" s="5" t="s">
        <v>111</v>
      </c>
      <c r="G350" s="5">
        <v>1076</v>
      </c>
      <c r="H350" s="21" t="s">
        <v>261</v>
      </c>
      <c r="I350" s="21" t="s">
        <v>262</v>
      </c>
      <c r="J350" s="35" t="s">
        <v>170</v>
      </c>
      <c r="K350" s="5" t="s">
        <v>22</v>
      </c>
      <c r="L350" s="81" t="s">
        <v>46</v>
      </c>
      <c r="M350" s="47" t="s">
        <v>31</v>
      </c>
      <c r="N350" s="5" t="s">
        <v>124</v>
      </c>
      <c r="O350" s="47" t="s">
        <v>285</v>
      </c>
    </row>
    <row r="351" spans="1:76" s="67" customFormat="1" ht="25.5" customHeight="1">
      <c r="A351" s="22" t="s">
        <v>110</v>
      </c>
      <c r="B351" s="51" t="s">
        <v>240</v>
      </c>
      <c r="C351" s="54" t="s">
        <v>252</v>
      </c>
      <c r="D351" s="51">
        <v>1</v>
      </c>
      <c r="E351" s="51" t="s">
        <v>241</v>
      </c>
      <c r="F351" s="9" t="s">
        <v>111</v>
      </c>
      <c r="G351" s="51">
        <v>3642</v>
      </c>
      <c r="H351" s="4" t="s">
        <v>111</v>
      </c>
      <c r="I351" s="25" t="s">
        <v>247</v>
      </c>
      <c r="J351" s="35" t="s">
        <v>170</v>
      </c>
      <c r="K351" s="21" t="s">
        <v>182</v>
      </c>
      <c r="L351" s="81" t="s">
        <v>46</v>
      </c>
      <c r="M351" s="14" t="s">
        <v>35</v>
      </c>
      <c r="N351" s="9" t="s">
        <v>36</v>
      </c>
      <c r="O351" s="47" t="s">
        <v>285</v>
      </c>
    </row>
    <row r="352" spans="1:76" s="67" customFormat="1" ht="25.5" customHeight="1">
      <c r="A352" s="22" t="s">
        <v>110</v>
      </c>
      <c r="B352" s="5" t="s">
        <v>242</v>
      </c>
      <c r="C352" s="5" t="s">
        <v>222</v>
      </c>
      <c r="D352" s="5">
        <v>4</v>
      </c>
      <c r="E352" s="5" t="s">
        <v>243</v>
      </c>
      <c r="F352" s="5" t="s">
        <v>111</v>
      </c>
      <c r="G352" s="5">
        <v>315</v>
      </c>
      <c r="H352" s="21" t="s">
        <v>261</v>
      </c>
      <c r="I352" s="21" t="s">
        <v>263</v>
      </c>
      <c r="J352" s="35" t="s">
        <v>170</v>
      </c>
      <c r="K352" s="21" t="s">
        <v>182</v>
      </c>
      <c r="L352" s="81" t="s">
        <v>46</v>
      </c>
      <c r="M352" s="47" t="s">
        <v>31</v>
      </c>
      <c r="N352" s="9" t="s">
        <v>264</v>
      </c>
      <c r="O352" s="47" t="s">
        <v>285</v>
      </c>
    </row>
    <row r="353" spans="1:76" s="67" customFormat="1" ht="25.5" customHeight="1">
      <c r="A353" s="22" t="s">
        <v>110</v>
      </c>
      <c r="B353" s="51" t="s">
        <v>244</v>
      </c>
      <c r="C353" s="49" t="s">
        <v>190</v>
      </c>
      <c r="D353" s="51">
        <v>2</v>
      </c>
      <c r="E353" s="51" t="s">
        <v>208</v>
      </c>
      <c r="F353" s="9" t="s">
        <v>111</v>
      </c>
      <c r="G353" s="51">
        <v>1823</v>
      </c>
      <c r="H353" s="25" t="s">
        <v>111</v>
      </c>
      <c r="I353" s="35" t="s">
        <v>247</v>
      </c>
      <c r="J353" s="35" t="s">
        <v>170</v>
      </c>
      <c r="K353" s="21" t="s">
        <v>182</v>
      </c>
      <c r="L353" s="81" t="s">
        <v>46</v>
      </c>
      <c r="M353" s="14" t="s">
        <v>35</v>
      </c>
      <c r="N353" s="9" t="s">
        <v>36</v>
      </c>
      <c r="O353" s="47" t="s">
        <v>285</v>
      </c>
    </row>
    <row r="354" spans="1:76" s="67" customFormat="1" ht="25.5" customHeight="1">
      <c r="A354" s="22" t="s">
        <v>110</v>
      </c>
      <c r="B354" s="51" t="s">
        <v>245</v>
      </c>
      <c r="C354" s="54" t="s">
        <v>222</v>
      </c>
      <c r="D354" s="51">
        <v>1</v>
      </c>
      <c r="E354" s="51" t="s">
        <v>246</v>
      </c>
      <c r="F354" s="9" t="s">
        <v>111</v>
      </c>
      <c r="G354" s="51">
        <v>4083</v>
      </c>
      <c r="H354" s="4" t="s">
        <v>111</v>
      </c>
      <c r="I354" s="35" t="s">
        <v>247</v>
      </c>
      <c r="J354" s="35" t="s">
        <v>170</v>
      </c>
      <c r="K354" s="26" t="s">
        <v>22</v>
      </c>
      <c r="L354" s="81" t="s">
        <v>46</v>
      </c>
      <c r="M354" s="14" t="s">
        <v>38</v>
      </c>
      <c r="N354" s="9"/>
      <c r="O354" s="47" t="s">
        <v>285</v>
      </c>
    </row>
    <row r="355" spans="1:76" customFormat="1" ht="25.5">
      <c r="A355" s="22" t="s">
        <v>308</v>
      </c>
      <c r="B355" s="51" t="s">
        <v>307</v>
      </c>
      <c r="C355" s="54" t="s">
        <v>286</v>
      </c>
      <c r="D355" s="107">
        <v>5</v>
      </c>
      <c r="E355" s="108">
        <v>47</v>
      </c>
      <c r="F355" s="24" t="s">
        <v>31</v>
      </c>
      <c r="G355" s="109">
        <v>15756</v>
      </c>
      <c r="H355" s="110" t="s">
        <v>309</v>
      </c>
      <c r="I355" s="110" t="s">
        <v>309</v>
      </c>
      <c r="J355" s="111" t="s">
        <v>13</v>
      </c>
      <c r="K355" s="60" t="s">
        <v>22</v>
      </c>
      <c r="L355" s="112" t="s">
        <v>310</v>
      </c>
      <c r="M355" s="110" t="s">
        <v>38</v>
      </c>
      <c r="N355" s="113"/>
      <c r="O355" s="47" t="s">
        <v>340</v>
      </c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3"/>
      <c r="AV355" s="83"/>
      <c r="AW355" s="83"/>
      <c r="AX355" s="83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  <c r="BI355" s="83"/>
      <c r="BJ355" s="83"/>
      <c r="BK355" s="83"/>
      <c r="BL355" s="83"/>
      <c r="BM355" s="83"/>
      <c r="BN355" s="83"/>
      <c r="BO355" s="83"/>
      <c r="BP355" s="83"/>
      <c r="BQ355" s="83"/>
      <c r="BR355" s="83"/>
      <c r="BS355" s="83"/>
      <c r="BT355" s="83"/>
      <c r="BU355" s="83"/>
      <c r="BV355" s="83"/>
      <c r="BW355" s="83"/>
      <c r="BX355" s="83"/>
    </row>
    <row r="356" spans="1:76" customFormat="1" ht="25.5">
      <c r="A356" s="22" t="s">
        <v>311</v>
      </c>
      <c r="B356" s="51" t="s">
        <v>307</v>
      </c>
      <c r="C356" s="54" t="s">
        <v>286</v>
      </c>
      <c r="D356" s="107">
        <v>5</v>
      </c>
      <c r="E356" s="108">
        <v>47</v>
      </c>
      <c r="F356" s="24" t="s">
        <v>16</v>
      </c>
      <c r="G356" s="114"/>
      <c r="H356" s="110" t="s">
        <v>309</v>
      </c>
      <c r="I356" s="110" t="s">
        <v>309</v>
      </c>
      <c r="J356" s="111" t="s">
        <v>13</v>
      </c>
      <c r="K356" s="60" t="s">
        <v>22</v>
      </c>
      <c r="L356" s="112" t="s">
        <v>310</v>
      </c>
      <c r="M356" s="110" t="s">
        <v>38</v>
      </c>
      <c r="N356" s="113"/>
      <c r="O356" s="47" t="s">
        <v>340</v>
      </c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3"/>
      <c r="AV356" s="83"/>
      <c r="AW356" s="83"/>
      <c r="AX356" s="83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  <c r="BI356" s="83"/>
      <c r="BJ356" s="83"/>
      <c r="BK356" s="83"/>
      <c r="BL356" s="83"/>
      <c r="BM356" s="83"/>
      <c r="BN356" s="83"/>
      <c r="BO356" s="83"/>
      <c r="BP356" s="83"/>
      <c r="BQ356" s="83"/>
      <c r="BR356" s="83"/>
      <c r="BS356" s="83"/>
      <c r="BT356" s="83"/>
      <c r="BU356" s="83"/>
      <c r="BV356" s="83"/>
      <c r="BW356" s="83"/>
      <c r="BX356" s="83"/>
    </row>
    <row r="357" spans="1:76" customFormat="1" ht="25.5">
      <c r="A357" s="22" t="s">
        <v>313</v>
      </c>
      <c r="B357" s="51" t="s">
        <v>312</v>
      </c>
      <c r="C357" s="54" t="s">
        <v>286</v>
      </c>
      <c r="D357" s="107">
        <v>5</v>
      </c>
      <c r="E357" s="108">
        <v>62</v>
      </c>
      <c r="F357" s="24" t="s">
        <v>38</v>
      </c>
      <c r="G357" s="115">
        <v>182</v>
      </c>
      <c r="H357" s="110" t="s">
        <v>309</v>
      </c>
      <c r="I357" s="110" t="s">
        <v>309</v>
      </c>
      <c r="J357" s="111" t="s">
        <v>13</v>
      </c>
      <c r="K357" s="60" t="s">
        <v>22</v>
      </c>
      <c r="L357" s="111" t="s">
        <v>314</v>
      </c>
      <c r="M357" s="116" t="s">
        <v>16</v>
      </c>
      <c r="N357" s="113" t="s">
        <v>337</v>
      </c>
      <c r="O357" s="47" t="s">
        <v>340</v>
      </c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3"/>
      <c r="AV357" s="83"/>
      <c r="AW357" s="83"/>
      <c r="AX357" s="83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  <c r="BL357" s="83"/>
      <c r="BM357" s="83"/>
      <c r="BN357" s="83"/>
      <c r="BO357" s="83"/>
      <c r="BP357" s="83"/>
      <c r="BQ357" s="83"/>
      <c r="BR357" s="83"/>
      <c r="BS357" s="83"/>
      <c r="BT357" s="83"/>
      <c r="BU357" s="83"/>
      <c r="BV357" s="83"/>
      <c r="BW357" s="83"/>
      <c r="BX357" s="83"/>
    </row>
    <row r="358" spans="1:76" customFormat="1" ht="25.5">
      <c r="A358" s="22" t="s">
        <v>315</v>
      </c>
      <c r="B358" s="51" t="s">
        <v>312</v>
      </c>
      <c r="C358" s="54" t="s">
        <v>286</v>
      </c>
      <c r="D358" s="107">
        <v>5</v>
      </c>
      <c r="E358" s="108">
        <v>62</v>
      </c>
      <c r="F358" s="24" t="s">
        <v>115</v>
      </c>
      <c r="G358" s="115">
        <v>12064</v>
      </c>
      <c r="H358" s="110" t="s">
        <v>309</v>
      </c>
      <c r="I358" s="110" t="s">
        <v>309</v>
      </c>
      <c r="J358" s="117" t="s">
        <v>21</v>
      </c>
      <c r="K358" s="60" t="s">
        <v>22</v>
      </c>
      <c r="L358" s="111" t="s">
        <v>314</v>
      </c>
      <c r="M358" s="110" t="s">
        <v>16</v>
      </c>
      <c r="N358" s="113" t="s">
        <v>338</v>
      </c>
      <c r="O358" s="47" t="s">
        <v>340</v>
      </c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3"/>
      <c r="AV358" s="83"/>
      <c r="AW358" s="83"/>
      <c r="AX358" s="83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  <c r="BL358" s="83"/>
      <c r="BM358" s="83"/>
      <c r="BN358" s="83"/>
      <c r="BO358" s="83"/>
      <c r="BP358" s="83"/>
      <c r="BQ358" s="83"/>
      <c r="BR358" s="83"/>
      <c r="BS358" s="83"/>
      <c r="BT358" s="83"/>
      <c r="BU358" s="83"/>
      <c r="BV358" s="83"/>
      <c r="BW358" s="83"/>
      <c r="BX358" s="83"/>
    </row>
    <row r="359" spans="1:76" customFormat="1" ht="25.5">
      <c r="A359" s="22" t="s">
        <v>313</v>
      </c>
      <c r="B359" s="51" t="s">
        <v>312</v>
      </c>
      <c r="C359" s="54" t="s">
        <v>286</v>
      </c>
      <c r="D359" s="107">
        <v>5</v>
      </c>
      <c r="E359" s="108">
        <v>62</v>
      </c>
      <c r="F359" s="24" t="s">
        <v>31</v>
      </c>
      <c r="G359" s="109">
        <f>63983-(G357+G358)</f>
        <v>51737</v>
      </c>
      <c r="H359" s="110" t="s">
        <v>309</v>
      </c>
      <c r="I359" s="110" t="s">
        <v>309</v>
      </c>
      <c r="J359" s="111" t="s">
        <v>13</v>
      </c>
      <c r="K359" s="60" t="s">
        <v>22</v>
      </c>
      <c r="L359" s="111" t="s">
        <v>314</v>
      </c>
      <c r="M359" s="110" t="s">
        <v>38</v>
      </c>
      <c r="N359" s="113"/>
      <c r="O359" s="47" t="s">
        <v>340</v>
      </c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3"/>
      <c r="AV359" s="83"/>
      <c r="AW359" s="83"/>
      <c r="AX359" s="83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 s="83"/>
      <c r="BK359" s="83"/>
      <c r="BL359" s="83"/>
      <c r="BM359" s="83"/>
      <c r="BN359" s="83"/>
      <c r="BO359" s="83"/>
      <c r="BP359" s="83"/>
      <c r="BQ359" s="83"/>
      <c r="BR359" s="83"/>
      <c r="BS359" s="83"/>
      <c r="BT359" s="83"/>
      <c r="BU359" s="83"/>
      <c r="BV359" s="83"/>
      <c r="BW359" s="83"/>
      <c r="BX359" s="83"/>
    </row>
    <row r="360" spans="1:76" customFormat="1" ht="25.5">
      <c r="A360" s="22" t="s">
        <v>315</v>
      </c>
      <c r="B360" s="51" t="s">
        <v>312</v>
      </c>
      <c r="C360" s="54" t="s">
        <v>286</v>
      </c>
      <c r="D360" s="107">
        <v>5</v>
      </c>
      <c r="E360" s="108">
        <v>62</v>
      </c>
      <c r="F360" s="24" t="s">
        <v>16</v>
      </c>
      <c r="G360" s="118"/>
      <c r="H360" s="110" t="s">
        <v>309</v>
      </c>
      <c r="I360" s="110" t="s">
        <v>309</v>
      </c>
      <c r="J360" s="111" t="s">
        <v>13</v>
      </c>
      <c r="K360" s="60" t="s">
        <v>22</v>
      </c>
      <c r="L360" s="111" t="s">
        <v>314</v>
      </c>
      <c r="M360" s="110" t="s">
        <v>38</v>
      </c>
      <c r="N360" s="113"/>
      <c r="O360" s="47" t="s">
        <v>340</v>
      </c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3"/>
      <c r="AV360" s="83"/>
      <c r="AW360" s="83"/>
      <c r="AX360" s="83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 s="83"/>
      <c r="BK360" s="83"/>
      <c r="BL360" s="83"/>
      <c r="BM360" s="83"/>
      <c r="BN360" s="83"/>
      <c r="BO360" s="83"/>
      <c r="BP360" s="83"/>
      <c r="BQ360" s="83"/>
      <c r="BR360" s="83"/>
      <c r="BS360" s="83"/>
      <c r="BT360" s="83"/>
      <c r="BU360" s="83"/>
      <c r="BV360" s="83"/>
      <c r="BW360" s="83"/>
      <c r="BX360" s="83"/>
    </row>
    <row r="361" spans="1:76" customFormat="1" ht="25.5">
      <c r="A361" s="22" t="s">
        <v>316</v>
      </c>
      <c r="B361" s="51" t="s">
        <v>312</v>
      </c>
      <c r="C361" s="54" t="s">
        <v>286</v>
      </c>
      <c r="D361" s="107">
        <v>5</v>
      </c>
      <c r="E361" s="108">
        <v>62</v>
      </c>
      <c r="F361" s="24" t="s">
        <v>116</v>
      </c>
      <c r="G361" s="118"/>
      <c r="H361" s="110" t="s">
        <v>309</v>
      </c>
      <c r="I361" s="110" t="s">
        <v>309</v>
      </c>
      <c r="J361" s="111" t="s">
        <v>13</v>
      </c>
      <c r="K361" s="60" t="s">
        <v>22</v>
      </c>
      <c r="L361" s="111" t="s">
        <v>314</v>
      </c>
      <c r="M361" s="110" t="s">
        <v>38</v>
      </c>
      <c r="N361" s="113"/>
      <c r="O361" s="47" t="s">
        <v>340</v>
      </c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3"/>
      <c r="AV361" s="83"/>
      <c r="AW361" s="83"/>
      <c r="AX361" s="83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 s="83"/>
      <c r="BK361" s="83"/>
      <c r="BL361" s="83"/>
      <c r="BM361" s="83"/>
      <c r="BN361" s="83"/>
      <c r="BO361" s="83"/>
      <c r="BP361" s="83"/>
      <c r="BQ361" s="83"/>
      <c r="BR361" s="83"/>
      <c r="BS361" s="83"/>
      <c r="BT361" s="83"/>
      <c r="BU361" s="83"/>
      <c r="BV361" s="83"/>
      <c r="BW361" s="83"/>
      <c r="BX361" s="83"/>
    </row>
    <row r="362" spans="1:76" customFormat="1" ht="25.5">
      <c r="A362" s="22" t="s">
        <v>316</v>
      </c>
      <c r="B362" s="51" t="s">
        <v>312</v>
      </c>
      <c r="C362" s="54" t="s">
        <v>286</v>
      </c>
      <c r="D362" s="107">
        <v>5</v>
      </c>
      <c r="E362" s="108">
        <v>62</v>
      </c>
      <c r="F362" s="24" t="s">
        <v>317</v>
      </c>
      <c r="G362" s="118"/>
      <c r="H362" s="110" t="s">
        <v>309</v>
      </c>
      <c r="I362" s="110" t="s">
        <v>309</v>
      </c>
      <c r="J362" s="111" t="s">
        <v>13</v>
      </c>
      <c r="K362" s="60" t="s">
        <v>22</v>
      </c>
      <c r="L362" s="111" t="s">
        <v>314</v>
      </c>
      <c r="M362" s="110" t="s">
        <v>38</v>
      </c>
      <c r="N362" s="113"/>
      <c r="O362" s="47" t="s">
        <v>340</v>
      </c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3"/>
      <c r="AV362" s="83"/>
      <c r="AW362" s="83"/>
      <c r="AX362" s="83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 s="83"/>
      <c r="BK362" s="83"/>
      <c r="BL362" s="83"/>
      <c r="BM362" s="83"/>
      <c r="BN362" s="83"/>
      <c r="BO362" s="83"/>
      <c r="BP362" s="83"/>
      <c r="BQ362" s="83"/>
      <c r="BR362" s="83"/>
      <c r="BS362" s="83"/>
      <c r="BT362" s="83"/>
      <c r="BU362" s="83"/>
      <c r="BV362" s="83"/>
      <c r="BW362" s="83"/>
      <c r="BX362" s="83"/>
    </row>
    <row r="363" spans="1:76" customFormat="1" ht="25.5">
      <c r="A363" s="22" t="s">
        <v>316</v>
      </c>
      <c r="B363" s="51" t="s">
        <v>312</v>
      </c>
      <c r="C363" s="54" t="s">
        <v>286</v>
      </c>
      <c r="D363" s="107">
        <v>5</v>
      </c>
      <c r="E363" s="108">
        <v>62</v>
      </c>
      <c r="F363" s="24" t="s">
        <v>318</v>
      </c>
      <c r="G363" s="114"/>
      <c r="H363" s="110" t="s">
        <v>309</v>
      </c>
      <c r="I363" s="110" t="s">
        <v>309</v>
      </c>
      <c r="J363" s="111" t="s">
        <v>13</v>
      </c>
      <c r="K363" s="60" t="s">
        <v>22</v>
      </c>
      <c r="L363" s="111" t="s">
        <v>314</v>
      </c>
      <c r="M363" s="110" t="s">
        <v>38</v>
      </c>
      <c r="N363" s="113"/>
      <c r="O363" s="47" t="s">
        <v>340</v>
      </c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3"/>
      <c r="AV363" s="83"/>
      <c r="AW363" s="83"/>
      <c r="AX363" s="83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  <c r="BL363" s="83"/>
      <c r="BM363" s="83"/>
      <c r="BN363" s="83"/>
      <c r="BO363" s="83"/>
      <c r="BP363" s="83"/>
      <c r="BQ363" s="83"/>
      <c r="BR363" s="83"/>
      <c r="BS363" s="83"/>
      <c r="BT363" s="83"/>
      <c r="BU363" s="83"/>
      <c r="BV363" s="83"/>
      <c r="BW363" s="83"/>
      <c r="BX363" s="83"/>
    </row>
    <row r="364" spans="1:76" s="82" customFormat="1" ht="25.5">
      <c r="A364" s="22" t="s">
        <v>308</v>
      </c>
      <c r="B364" s="51" t="s">
        <v>307</v>
      </c>
      <c r="C364" s="54" t="s">
        <v>286</v>
      </c>
      <c r="D364" s="107">
        <v>5</v>
      </c>
      <c r="E364" s="108">
        <v>5033</v>
      </c>
      <c r="F364" s="24" t="s">
        <v>38</v>
      </c>
      <c r="G364" s="115">
        <v>38420</v>
      </c>
      <c r="H364" s="110" t="s">
        <v>309</v>
      </c>
      <c r="I364" s="110" t="s">
        <v>309</v>
      </c>
      <c r="J364" s="111" t="s">
        <v>13</v>
      </c>
      <c r="K364" s="60" t="s">
        <v>22</v>
      </c>
      <c r="L364" s="111" t="s">
        <v>319</v>
      </c>
      <c r="M364" s="110" t="s">
        <v>16</v>
      </c>
      <c r="N364" s="113" t="s">
        <v>337</v>
      </c>
      <c r="O364" s="47" t="s">
        <v>340</v>
      </c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3"/>
      <c r="AV364" s="83"/>
      <c r="AW364" s="83"/>
      <c r="AX364" s="83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  <c r="BL364" s="83"/>
      <c r="BM364" s="83"/>
      <c r="BN364" s="83"/>
      <c r="BO364" s="83"/>
      <c r="BP364" s="83"/>
      <c r="BQ364" s="83"/>
      <c r="BR364" s="83"/>
      <c r="BS364" s="83"/>
      <c r="BT364" s="83"/>
      <c r="BU364" s="83"/>
      <c r="BV364" s="83"/>
      <c r="BW364" s="83"/>
      <c r="BX364" s="83"/>
    </row>
    <row r="365" spans="1:76" s="82" customFormat="1" ht="25.5">
      <c r="A365" s="22" t="s">
        <v>308</v>
      </c>
      <c r="B365" s="51" t="s">
        <v>307</v>
      </c>
      <c r="C365" s="54" t="s">
        <v>286</v>
      </c>
      <c r="D365" s="107">
        <v>5</v>
      </c>
      <c r="E365" s="108">
        <v>5033</v>
      </c>
      <c r="F365" s="24" t="s">
        <v>31</v>
      </c>
      <c r="G365" s="115"/>
      <c r="H365" s="110" t="s">
        <v>309</v>
      </c>
      <c r="I365" s="110" t="s">
        <v>309</v>
      </c>
      <c r="J365" s="111" t="s">
        <v>13</v>
      </c>
      <c r="K365" s="60" t="s">
        <v>22</v>
      </c>
      <c r="L365" s="111" t="s">
        <v>319</v>
      </c>
      <c r="M365" s="110" t="s">
        <v>38</v>
      </c>
      <c r="N365" s="119"/>
      <c r="O365" s="47" t="s">
        <v>340</v>
      </c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3"/>
      <c r="AV365" s="83"/>
      <c r="AW365" s="83"/>
      <c r="AX365" s="83"/>
      <c r="AY365" s="83"/>
      <c r="AZ365" s="83"/>
      <c r="BA365" s="83"/>
      <c r="BB365" s="83"/>
      <c r="BC365" s="83"/>
      <c r="BD365" s="83"/>
      <c r="BE365" s="83"/>
      <c r="BF365" s="83"/>
      <c r="BG365" s="83"/>
      <c r="BH365" s="83"/>
      <c r="BI365" s="83"/>
      <c r="BJ365" s="83"/>
      <c r="BK365" s="83"/>
      <c r="BL365" s="83"/>
      <c r="BM365" s="83"/>
      <c r="BN365" s="83"/>
      <c r="BO365" s="83"/>
      <c r="BP365" s="83"/>
      <c r="BQ365" s="83"/>
      <c r="BR365" s="83"/>
      <c r="BS365" s="83"/>
      <c r="BT365" s="83"/>
      <c r="BU365" s="83"/>
      <c r="BV365" s="83"/>
      <c r="BW365" s="83"/>
      <c r="BX365" s="83"/>
    </row>
    <row r="366" spans="1:76" customFormat="1" ht="25.5">
      <c r="A366" s="22" t="s">
        <v>320</v>
      </c>
      <c r="B366" s="51" t="s">
        <v>307</v>
      </c>
      <c r="C366" s="54" t="s">
        <v>286</v>
      </c>
      <c r="D366" s="107">
        <v>5</v>
      </c>
      <c r="E366" s="108">
        <v>5033</v>
      </c>
      <c r="F366" s="24" t="s">
        <v>16</v>
      </c>
      <c r="G366" s="115"/>
      <c r="H366" s="110" t="s">
        <v>309</v>
      </c>
      <c r="I366" s="110" t="s">
        <v>309</v>
      </c>
      <c r="J366" s="111" t="s">
        <v>305</v>
      </c>
      <c r="K366" s="60" t="s">
        <v>22</v>
      </c>
      <c r="L366" s="112" t="s">
        <v>319</v>
      </c>
      <c r="M366" s="110" t="s">
        <v>38</v>
      </c>
      <c r="N366" s="113"/>
      <c r="O366" s="47" t="s">
        <v>340</v>
      </c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3"/>
      <c r="AV366" s="83"/>
      <c r="AW366" s="83"/>
      <c r="AX366" s="83"/>
      <c r="AY366" s="83"/>
      <c r="AZ366" s="83"/>
      <c r="BA366" s="83"/>
      <c r="BB366" s="83"/>
      <c r="BC366" s="83"/>
      <c r="BD366" s="83"/>
      <c r="BE366" s="83"/>
      <c r="BF366" s="83"/>
      <c r="BG366" s="83"/>
      <c r="BH366" s="83"/>
      <c r="BI366" s="83"/>
      <c r="BJ366" s="83"/>
      <c r="BK366" s="83"/>
      <c r="BL366" s="83"/>
      <c r="BM366" s="83"/>
      <c r="BN366" s="83"/>
      <c r="BO366" s="83"/>
      <c r="BP366" s="83"/>
      <c r="BQ366" s="83"/>
      <c r="BR366" s="83"/>
      <c r="BS366" s="83"/>
      <c r="BT366" s="83"/>
      <c r="BU366" s="83"/>
      <c r="BV366" s="83"/>
      <c r="BW366" s="83"/>
      <c r="BX366" s="83"/>
    </row>
    <row r="367" spans="1:76" customFormat="1" ht="25.5">
      <c r="A367" s="22" t="s">
        <v>320</v>
      </c>
      <c r="B367" s="51" t="s">
        <v>307</v>
      </c>
      <c r="C367" s="54" t="s">
        <v>286</v>
      </c>
      <c r="D367" s="107">
        <v>5</v>
      </c>
      <c r="E367" s="108">
        <v>5033</v>
      </c>
      <c r="F367" s="24" t="s">
        <v>115</v>
      </c>
      <c r="G367" s="115"/>
      <c r="H367" s="110" t="s">
        <v>309</v>
      </c>
      <c r="I367" s="110" t="s">
        <v>309</v>
      </c>
      <c r="J367" s="111" t="s">
        <v>305</v>
      </c>
      <c r="K367" s="60" t="s">
        <v>22</v>
      </c>
      <c r="L367" s="112" t="s">
        <v>319</v>
      </c>
      <c r="M367" s="110" t="s">
        <v>38</v>
      </c>
      <c r="N367" s="113"/>
      <c r="O367" s="47" t="s">
        <v>340</v>
      </c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3"/>
      <c r="AV367" s="83"/>
      <c r="AW367" s="83"/>
      <c r="AX367" s="83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  <c r="BL367" s="83"/>
      <c r="BM367" s="83"/>
      <c r="BN367" s="83"/>
      <c r="BO367" s="83"/>
      <c r="BP367" s="83"/>
      <c r="BQ367" s="83"/>
      <c r="BR367" s="83"/>
      <c r="BS367" s="83"/>
      <c r="BT367" s="83"/>
      <c r="BU367" s="83"/>
      <c r="BV367" s="83"/>
      <c r="BW367" s="83"/>
      <c r="BX367" s="83"/>
    </row>
    <row r="368" spans="1:76" customFormat="1" ht="25.5">
      <c r="A368" s="22" t="s">
        <v>320</v>
      </c>
      <c r="B368" s="51" t="s">
        <v>307</v>
      </c>
      <c r="C368" s="54" t="s">
        <v>286</v>
      </c>
      <c r="D368" s="107">
        <v>5</v>
      </c>
      <c r="E368" s="108">
        <v>5033</v>
      </c>
      <c r="F368" s="24" t="s">
        <v>116</v>
      </c>
      <c r="G368" s="115"/>
      <c r="H368" s="110" t="s">
        <v>309</v>
      </c>
      <c r="I368" s="110" t="s">
        <v>309</v>
      </c>
      <c r="J368" s="111" t="s">
        <v>305</v>
      </c>
      <c r="K368" s="60" t="s">
        <v>22</v>
      </c>
      <c r="L368" s="112" t="s">
        <v>319</v>
      </c>
      <c r="M368" s="110" t="s">
        <v>38</v>
      </c>
      <c r="N368" s="113"/>
      <c r="O368" s="47" t="s">
        <v>340</v>
      </c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3"/>
      <c r="AV368" s="83"/>
      <c r="AW368" s="83"/>
      <c r="AX368" s="83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  <c r="BL368" s="83"/>
      <c r="BM368" s="83"/>
      <c r="BN368" s="83"/>
      <c r="BO368" s="83"/>
      <c r="BP368" s="83"/>
      <c r="BQ368" s="83"/>
      <c r="BR368" s="83"/>
      <c r="BS368" s="83"/>
      <c r="BT368" s="83"/>
      <c r="BU368" s="83"/>
      <c r="BV368" s="83"/>
      <c r="BW368" s="83"/>
      <c r="BX368" s="83"/>
    </row>
    <row r="369" spans="1:76" customFormat="1" ht="25.5">
      <c r="A369" s="22" t="s">
        <v>322</v>
      </c>
      <c r="B369" s="51" t="s">
        <v>321</v>
      </c>
      <c r="C369" s="54" t="s">
        <v>286</v>
      </c>
      <c r="D369" s="107">
        <v>5</v>
      </c>
      <c r="E369" s="108">
        <v>76</v>
      </c>
      <c r="F369" s="24" t="s">
        <v>38</v>
      </c>
      <c r="G369" s="120">
        <v>1346</v>
      </c>
      <c r="H369" s="110" t="s">
        <v>309</v>
      </c>
      <c r="I369" s="110" t="s">
        <v>309</v>
      </c>
      <c r="J369" s="111" t="s">
        <v>13</v>
      </c>
      <c r="K369" s="121" t="s">
        <v>323</v>
      </c>
      <c r="L369" s="112" t="s">
        <v>324</v>
      </c>
      <c r="M369" s="110" t="s">
        <v>16</v>
      </c>
      <c r="N369" s="113" t="s">
        <v>339</v>
      </c>
      <c r="O369" s="47" t="s">
        <v>340</v>
      </c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3"/>
      <c r="AV369" s="83"/>
      <c r="AW369" s="83"/>
      <c r="AX369" s="83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  <c r="BL369" s="83"/>
      <c r="BM369" s="83"/>
      <c r="BN369" s="83"/>
      <c r="BO369" s="83"/>
      <c r="BP369" s="83"/>
      <c r="BQ369" s="83"/>
      <c r="BR369" s="83"/>
      <c r="BS369" s="83"/>
      <c r="BT369" s="83"/>
      <c r="BU369" s="83"/>
      <c r="BV369" s="83"/>
      <c r="BW369" s="83"/>
      <c r="BX369" s="83"/>
    </row>
    <row r="370" spans="1:76" customFormat="1" ht="25.5">
      <c r="A370" s="22" t="s">
        <v>313</v>
      </c>
      <c r="B370" s="51" t="s">
        <v>325</v>
      </c>
      <c r="C370" s="54" t="s">
        <v>286</v>
      </c>
      <c r="D370" s="107">
        <v>5</v>
      </c>
      <c r="E370" s="108">
        <v>76</v>
      </c>
      <c r="F370" s="24" t="s">
        <v>31</v>
      </c>
      <c r="G370" s="109">
        <f>20165-G369</f>
        <v>18819</v>
      </c>
      <c r="H370" s="110" t="s">
        <v>309</v>
      </c>
      <c r="I370" s="110" t="s">
        <v>309</v>
      </c>
      <c r="J370" s="111" t="s">
        <v>13</v>
      </c>
      <c r="K370" s="60" t="s">
        <v>22</v>
      </c>
      <c r="L370" s="112" t="s">
        <v>324</v>
      </c>
      <c r="M370" s="110" t="s">
        <v>38</v>
      </c>
      <c r="N370" s="113"/>
      <c r="O370" s="47" t="s">
        <v>340</v>
      </c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  <c r="BV370" s="83"/>
      <c r="BW370" s="83"/>
      <c r="BX370" s="83"/>
    </row>
    <row r="371" spans="1:76" customFormat="1" ht="25.5">
      <c r="A371" s="22" t="s">
        <v>316</v>
      </c>
      <c r="B371" s="51" t="s">
        <v>325</v>
      </c>
      <c r="C371" s="54" t="s">
        <v>286</v>
      </c>
      <c r="D371" s="107">
        <v>5</v>
      </c>
      <c r="E371" s="108">
        <v>76</v>
      </c>
      <c r="F371" s="24" t="s">
        <v>326</v>
      </c>
      <c r="G371" s="114"/>
      <c r="H371" s="110" t="s">
        <v>309</v>
      </c>
      <c r="I371" s="110" t="s">
        <v>309</v>
      </c>
      <c r="J371" s="111" t="s">
        <v>13</v>
      </c>
      <c r="K371" s="60" t="s">
        <v>22</v>
      </c>
      <c r="L371" s="112" t="s">
        <v>324</v>
      </c>
      <c r="M371" s="110" t="s">
        <v>38</v>
      </c>
      <c r="N371" s="113"/>
      <c r="O371" s="47" t="s">
        <v>340</v>
      </c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  <c r="BL371" s="83"/>
      <c r="BM371" s="83"/>
      <c r="BN371" s="83"/>
      <c r="BO371" s="83"/>
      <c r="BP371" s="83"/>
      <c r="BQ371" s="83"/>
      <c r="BR371" s="83"/>
      <c r="BS371" s="83"/>
      <c r="BT371" s="83"/>
      <c r="BU371" s="83"/>
      <c r="BV371" s="83"/>
      <c r="BW371" s="83"/>
      <c r="BX371" s="83"/>
    </row>
    <row r="372" spans="1:76" customFormat="1" ht="25.5">
      <c r="A372" s="22" t="s">
        <v>322</v>
      </c>
      <c r="B372" s="51" t="s">
        <v>312</v>
      </c>
      <c r="C372" s="54" t="s">
        <v>286</v>
      </c>
      <c r="D372" s="107">
        <v>5</v>
      </c>
      <c r="E372" s="108">
        <v>46</v>
      </c>
      <c r="F372" s="24" t="s">
        <v>38</v>
      </c>
      <c r="G372" s="120">
        <v>120</v>
      </c>
      <c r="H372" s="110" t="s">
        <v>309</v>
      </c>
      <c r="I372" s="110" t="s">
        <v>309</v>
      </c>
      <c r="J372" s="111" t="s">
        <v>13</v>
      </c>
      <c r="K372" s="121" t="s">
        <v>323</v>
      </c>
      <c r="L372" s="112" t="s">
        <v>310</v>
      </c>
      <c r="M372" s="110" t="s">
        <v>16</v>
      </c>
      <c r="N372" s="113" t="s">
        <v>339</v>
      </c>
      <c r="O372" s="47" t="s">
        <v>340</v>
      </c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  <c r="BO372" s="83"/>
      <c r="BP372" s="83"/>
      <c r="BQ372" s="83"/>
      <c r="BR372" s="83"/>
      <c r="BS372" s="83"/>
      <c r="BT372" s="83"/>
      <c r="BU372" s="83"/>
      <c r="BV372" s="83"/>
      <c r="BW372" s="83"/>
      <c r="BX372" s="83"/>
    </row>
    <row r="373" spans="1:76" s="83" customFormat="1" ht="25.5">
      <c r="A373" s="22" t="s">
        <v>308</v>
      </c>
      <c r="B373" s="51" t="s">
        <v>307</v>
      </c>
      <c r="C373" s="54" t="s">
        <v>286</v>
      </c>
      <c r="D373" s="107">
        <v>5</v>
      </c>
      <c r="E373" s="108">
        <v>5028</v>
      </c>
      <c r="F373" s="24" t="s">
        <v>38</v>
      </c>
      <c r="G373" s="115">
        <v>28119</v>
      </c>
      <c r="H373" s="110" t="s">
        <v>309</v>
      </c>
      <c r="I373" s="110" t="s">
        <v>309</v>
      </c>
      <c r="J373" s="111" t="s">
        <v>13</v>
      </c>
      <c r="K373" s="121" t="s">
        <v>14</v>
      </c>
      <c r="L373" s="111" t="s">
        <v>327</v>
      </c>
      <c r="M373" s="110" t="s">
        <v>16</v>
      </c>
      <c r="N373" s="113" t="s">
        <v>339</v>
      </c>
      <c r="O373" s="47" t="s">
        <v>340</v>
      </c>
    </row>
    <row r="374" spans="1:76" customFormat="1" ht="25.5">
      <c r="A374" s="22" t="s">
        <v>308</v>
      </c>
      <c r="B374" s="51" t="s">
        <v>307</v>
      </c>
      <c r="C374" s="54" t="s">
        <v>286</v>
      </c>
      <c r="D374" s="107">
        <v>5</v>
      </c>
      <c r="E374" s="108">
        <v>5028</v>
      </c>
      <c r="F374" s="24" t="s">
        <v>31</v>
      </c>
      <c r="G374" s="115"/>
      <c r="H374" s="113" t="s">
        <v>309</v>
      </c>
      <c r="I374" s="113" t="s">
        <v>309</v>
      </c>
      <c r="J374" s="112" t="s">
        <v>305</v>
      </c>
      <c r="K374" s="60" t="s">
        <v>22</v>
      </c>
      <c r="L374" s="112" t="s">
        <v>327</v>
      </c>
      <c r="M374" s="110" t="s">
        <v>38</v>
      </c>
      <c r="N374" s="113"/>
      <c r="O374" s="47" t="s">
        <v>340</v>
      </c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3"/>
      <c r="AV374" s="83"/>
      <c r="AW374" s="83"/>
      <c r="AX374" s="83"/>
      <c r="AY374" s="83"/>
      <c r="AZ374" s="83"/>
      <c r="BA374" s="83"/>
      <c r="BB374" s="83"/>
      <c r="BC374" s="83"/>
      <c r="BD374" s="83"/>
      <c r="BE374" s="83"/>
      <c r="BF374" s="83"/>
      <c r="BG374" s="83"/>
      <c r="BH374" s="83"/>
      <c r="BI374" s="83"/>
      <c r="BJ374" s="83"/>
      <c r="BK374" s="83"/>
      <c r="BL374" s="83"/>
      <c r="BM374" s="83"/>
      <c r="BN374" s="83"/>
      <c r="BO374" s="83"/>
      <c r="BP374" s="83"/>
      <c r="BQ374" s="83"/>
      <c r="BR374" s="83"/>
      <c r="BS374" s="83"/>
      <c r="BT374" s="83"/>
      <c r="BU374" s="83"/>
      <c r="BV374" s="83"/>
      <c r="BW374" s="83"/>
      <c r="BX374" s="83"/>
    </row>
    <row r="375" spans="1:76" customFormat="1" ht="25.5">
      <c r="A375" s="22" t="s">
        <v>320</v>
      </c>
      <c r="B375" s="51" t="s">
        <v>307</v>
      </c>
      <c r="C375" s="54" t="s">
        <v>286</v>
      </c>
      <c r="D375" s="107">
        <v>5</v>
      </c>
      <c r="E375" s="108">
        <v>5028</v>
      </c>
      <c r="F375" s="24" t="s">
        <v>16</v>
      </c>
      <c r="G375" s="115"/>
      <c r="H375" s="113" t="s">
        <v>309</v>
      </c>
      <c r="I375" s="113" t="s">
        <v>309</v>
      </c>
      <c r="J375" s="112" t="s">
        <v>305</v>
      </c>
      <c r="K375" s="122" t="s">
        <v>22</v>
      </c>
      <c r="L375" s="112" t="s">
        <v>327</v>
      </c>
      <c r="M375" s="110" t="s">
        <v>38</v>
      </c>
      <c r="N375" s="113"/>
      <c r="O375" s="47" t="s">
        <v>340</v>
      </c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3"/>
      <c r="AV375" s="83"/>
      <c r="AW375" s="83"/>
      <c r="AX375" s="83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  <c r="BO375" s="83"/>
      <c r="BP375" s="83"/>
      <c r="BQ375" s="83"/>
      <c r="BR375" s="83"/>
      <c r="BS375" s="83"/>
      <c r="BT375" s="83"/>
      <c r="BU375" s="83"/>
      <c r="BV375" s="83"/>
      <c r="BW375" s="83"/>
      <c r="BX375" s="83"/>
    </row>
    <row r="376" spans="1:76" customFormat="1" ht="25.5">
      <c r="A376" s="22" t="s">
        <v>320</v>
      </c>
      <c r="B376" s="51" t="s">
        <v>307</v>
      </c>
      <c r="C376" s="54" t="s">
        <v>286</v>
      </c>
      <c r="D376" s="107">
        <v>5</v>
      </c>
      <c r="E376" s="108">
        <v>5028</v>
      </c>
      <c r="F376" s="24" t="s">
        <v>328</v>
      </c>
      <c r="G376" s="115"/>
      <c r="H376" s="113" t="s">
        <v>309</v>
      </c>
      <c r="I376" s="113" t="s">
        <v>309</v>
      </c>
      <c r="J376" s="112" t="s">
        <v>305</v>
      </c>
      <c r="K376" s="122" t="s">
        <v>22</v>
      </c>
      <c r="L376" s="112" t="s">
        <v>327</v>
      </c>
      <c r="M376" s="110" t="s">
        <v>38</v>
      </c>
      <c r="N376" s="113"/>
      <c r="O376" s="47" t="s">
        <v>340</v>
      </c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3"/>
      <c r="AV376" s="83"/>
      <c r="AW376" s="83"/>
      <c r="AX376" s="83"/>
      <c r="AY376" s="83"/>
      <c r="AZ376" s="83"/>
      <c r="BA376" s="83"/>
      <c r="BB376" s="83"/>
      <c r="BC376" s="83"/>
      <c r="BD376" s="83"/>
      <c r="BE376" s="83"/>
      <c r="BF376" s="83"/>
      <c r="BG376" s="83"/>
      <c r="BH376" s="83"/>
      <c r="BI376" s="83"/>
      <c r="BJ376" s="83"/>
      <c r="BK376" s="83"/>
      <c r="BL376" s="83"/>
      <c r="BM376" s="83"/>
      <c r="BN376" s="83"/>
      <c r="BO376" s="83"/>
      <c r="BP376" s="83"/>
      <c r="BQ376" s="83"/>
      <c r="BR376" s="83"/>
      <c r="BS376" s="83"/>
      <c r="BT376" s="83"/>
      <c r="BU376" s="83"/>
      <c r="BV376" s="83"/>
      <c r="BW376" s="83"/>
      <c r="BX376" s="83"/>
    </row>
    <row r="377" spans="1:76" customFormat="1" ht="25.5">
      <c r="A377" s="22" t="s">
        <v>320</v>
      </c>
      <c r="B377" s="51" t="s">
        <v>307</v>
      </c>
      <c r="C377" s="54" t="s">
        <v>286</v>
      </c>
      <c r="D377" s="107">
        <v>5</v>
      </c>
      <c r="E377" s="108">
        <v>5028</v>
      </c>
      <c r="F377" s="24" t="s">
        <v>116</v>
      </c>
      <c r="G377" s="115"/>
      <c r="H377" s="113" t="s">
        <v>309</v>
      </c>
      <c r="I377" s="113" t="s">
        <v>309</v>
      </c>
      <c r="J377" s="112" t="s">
        <v>305</v>
      </c>
      <c r="K377" s="122" t="s">
        <v>22</v>
      </c>
      <c r="L377" s="112" t="s">
        <v>327</v>
      </c>
      <c r="M377" s="110" t="s">
        <v>38</v>
      </c>
      <c r="N377" s="113"/>
      <c r="O377" s="47" t="s">
        <v>340</v>
      </c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3"/>
      <c r="AV377" s="83"/>
      <c r="AW377" s="83"/>
      <c r="AX377" s="83"/>
      <c r="AY377" s="83"/>
      <c r="AZ377" s="83"/>
      <c r="BA377" s="83"/>
      <c r="BB377" s="83"/>
      <c r="BC377" s="83"/>
      <c r="BD377" s="83"/>
      <c r="BE377" s="83"/>
      <c r="BF377" s="83"/>
      <c r="BG377" s="83"/>
      <c r="BH377" s="83"/>
      <c r="BI377" s="83"/>
      <c r="BJ377" s="83"/>
      <c r="BK377" s="83"/>
      <c r="BL377" s="83"/>
      <c r="BM377" s="83"/>
      <c r="BN377" s="83"/>
      <c r="BO377" s="83"/>
      <c r="BP377" s="83"/>
      <c r="BQ377" s="83"/>
      <c r="BR377" s="83"/>
      <c r="BS377" s="83"/>
      <c r="BT377" s="83"/>
      <c r="BU377" s="83"/>
      <c r="BV377" s="83"/>
      <c r="BW377" s="83"/>
      <c r="BX377" s="83"/>
    </row>
    <row r="378" spans="1:76" s="84" customFormat="1" ht="56.25" customHeight="1">
      <c r="A378" s="22" t="s">
        <v>322</v>
      </c>
      <c r="B378" s="51" t="s">
        <v>325</v>
      </c>
      <c r="C378" s="54" t="s">
        <v>286</v>
      </c>
      <c r="D378" s="107">
        <v>5</v>
      </c>
      <c r="E378" s="108">
        <v>5005</v>
      </c>
      <c r="F378" s="24" t="s">
        <v>38</v>
      </c>
      <c r="G378" s="115">
        <v>3589</v>
      </c>
      <c r="H378" s="17" t="s">
        <v>309</v>
      </c>
      <c r="I378" s="17" t="s">
        <v>309</v>
      </c>
      <c r="J378" s="123" t="s">
        <v>13</v>
      </c>
      <c r="K378" s="122" t="s">
        <v>22</v>
      </c>
      <c r="L378" s="123" t="s">
        <v>329</v>
      </c>
      <c r="M378" s="57" t="s">
        <v>16</v>
      </c>
      <c r="N378" s="17" t="s">
        <v>337</v>
      </c>
      <c r="O378" s="47" t="s">
        <v>340</v>
      </c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</row>
    <row r="379" spans="1:76" customFormat="1" ht="25.5">
      <c r="A379" s="22" t="s">
        <v>322</v>
      </c>
      <c r="B379" s="51" t="s">
        <v>321</v>
      </c>
      <c r="C379" s="54" t="s">
        <v>286</v>
      </c>
      <c r="D379" s="107">
        <v>5</v>
      </c>
      <c r="E379" s="108">
        <v>63</v>
      </c>
      <c r="F379" s="24" t="s">
        <v>38</v>
      </c>
      <c r="G379" s="115">
        <v>682</v>
      </c>
      <c r="H379" s="17" t="s">
        <v>309</v>
      </c>
      <c r="I379" s="17" t="s">
        <v>309</v>
      </c>
      <c r="J379" s="123" t="s">
        <v>13</v>
      </c>
      <c r="K379" s="122" t="s">
        <v>22</v>
      </c>
      <c r="L379" s="123" t="s">
        <v>324</v>
      </c>
      <c r="M379" s="57" t="s">
        <v>16</v>
      </c>
      <c r="N379" s="17" t="s">
        <v>337</v>
      </c>
      <c r="O379" s="47" t="s">
        <v>340</v>
      </c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  <c r="AY379" s="83"/>
      <c r="AZ379" s="83"/>
      <c r="BA379" s="83"/>
      <c r="BB379" s="83"/>
      <c r="BC379" s="83"/>
      <c r="BD379" s="83"/>
      <c r="BE379" s="83"/>
      <c r="BF379" s="83"/>
      <c r="BG379" s="83"/>
      <c r="BH379" s="83"/>
      <c r="BI379" s="83"/>
      <c r="BJ379" s="83"/>
      <c r="BK379" s="83"/>
      <c r="BL379" s="83"/>
      <c r="BM379" s="83"/>
      <c r="BN379" s="83"/>
      <c r="BO379" s="83"/>
      <c r="BP379" s="83"/>
      <c r="BQ379" s="83"/>
      <c r="BR379" s="83"/>
      <c r="BS379" s="83"/>
      <c r="BT379" s="83"/>
      <c r="BU379" s="83"/>
      <c r="BV379" s="83"/>
      <c r="BW379" s="83"/>
      <c r="BX379" s="83"/>
    </row>
    <row r="380" spans="1:76" customFormat="1" ht="25.5">
      <c r="A380" s="22" t="s">
        <v>322</v>
      </c>
      <c r="B380" s="51" t="s">
        <v>321</v>
      </c>
      <c r="C380" s="54" t="s">
        <v>286</v>
      </c>
      <c r="D380" s="107">
        <v>5</v>
      </c>
      <c r="E380" s="108">
        <v>63</v>
      </c>
      <c r="F380" s="24" t="s">
        <v>31</v>
      </c>
      <c r="G380" s="115"/>
      <c r="H380" s="17" t="s">
        <v>309</v>
      </c>
      <c r="I380" s="17" t="s">
        <v>309</v>
      </c>
      <c r="J380" s="123" t="s">
        <v>13</v>
      </c>
      <c r="K380" s="122" t="s">
        <v>22</v>
      </c>
      <c r="L380" s="123" t="s">
        <v>324</v>
      </c>
      <c r="M380" s="57" t="s">
        <v>38</v>
      </c>
      <c r="N380" s="17"/>
      <c r="O380" s="47" t="s">
        <v>340</v>
      </c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3"/>
      <c r="AV380" s="83"/>
      <c r="AW380" s="83"/>
      <c r="AX380" s="83"/>
      <c r="AY380" s="83"/>
      <c r="AZ380" s="83"/>
      <c r="BA380" s="83"/>
      <c r="BB380" s="83"/>
      <c r="BC380" s="83"/>
      <c r="BD380" s="83"/>
      <c r="BE380" s="83"/>
      <c r="BF380" s="83"/>
      <c r="BG380" s="83"/>
      <c r="BH380" s="83"/>
      <c r="BI380" s="83"/>
      <c r="BJ380" s="83"/>
      <c r="BK380" s="83"/>
      <c r="BL380" s="83"/>
      <c r="BM380" s="83"/>
      <c r="BN380" s="83"/>
      <c r="BO380" s="83"/>
      <c r="BP380" s="83"/>
      <c r="BQ380" s="83"/>
      <c r="BR380" s="83"/>
      <c r="BS380" s="83"/>
      <c r="BT380" s="83"/>
      <c r="BU380" s="83"/>
      <c r="BV380" s="83"/>
      <c r="BW380" s="83"/>
      <c r="BX380" s="83"/>
    </row>
    <row r="381" spans="1:76" customFormat="1" ht="25.5">
      <c r="A381" s="22" t="s">
        <v>315</v>
      </c>
      <c r="B381" s="51" t="s">
        <v>321</v>
      </c>
      <c r="C381" s="54" t="s">
        <v>286</v>
      </c>
      <c r="D381" s="107">
        <v>5</v>
      </c>
      <c r="E381" s="108">
        <v>63</v>
      </c>
      <c r="F381" s="24" t="s">
        <v>326</v>
      </c>
      <c r="G381" s="115"/>
      <c r="H381" s="17" t="s">
        <v>309</v>
      </c>
      <c r="I381" s="17" t="s">
        <v>309</v>
      </c>
      <c r="J381" s="123" t="s">
        <v>13</v>
      </c>
      <c r="K381" s="122" t="s">
        <v>22</v>
      </c>
      <c r="L381" s="123" t="s">
        <v>324</v>
      </c>
      <c r="M381" s="57" t="s">
        <v>38</v>
      </c>
      <c r="N381" s="17"/>
      <c r="O381" s="47" t="s">
        <v>340</v>
      </c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3"/>
      <c r="AV381" s="83"/>
      <c r="AW381" s="83"/>
      <c r="AX381" s="83"/>
      <c r="AY381" s="83"/>
      <c r="AZ381" s="83"/>
      <c r="BA381" s="83"/>
      <c r="BB381" s="83"/>
      <c r="BC381" s="83"/>
      <c r="BD381" s="83"/>
      <c r="BE381" s="83"/>
      <c r="BF381" s="83"/>
      <c r="BG381" s="83"/>
      <c r="BH381" s="83"/>
      <c r="BI381" s="83"/>
      <c r="BJ381" s="83"/>
      <c r="BK381" s="83"/>
      <c r="BL381" s="83"/>
      <c r="BM381" s="83"/>
      <c r="BN381" s="83"/>
      <c r="BO381" s="83"/>
      <c r="BP381" s="83"/>
      <c r="BQ381" s="83"/>
      <c r="BR381" s="83"/>
      <c r="BS381" s="83"/>
      <c r="BT381" s="83"/>
      <c r="BU381" s="83"/>
      <c r="BV381" s="83"/>
      <c r="BW381" s="83"/>
      <c r="BX381" s="83"/>
    </row>
    <row r="382" spans="1:76" customFormat="1" ht="25.5">
      <c r="A382" s="22" t="s">
        <v>330</v>
      </c>
      <c r="B382" s="51" t="s">
        <v>307</v>
      </c>
      <c r="C382" s="54" t="s">
        <v>286</v>
      </c>
      <c r="D382" s="107">
        <v>5</v>
      </c>
      <c r="E382" s="108">
        <v>8</v>
      </c>
      <c r="F382" s="24" t="s">
        <v>38</v>
      </c>
      <c r="G382" s="109">
        <f>37068-(G385+G386)</f>
        <v>15585</v>
      </c>
      <c r="H382" s="17" t="s">
        <v>309</v>
      </c>
      <c r="I382" s="17" t="s">
        <v>309</v>
      </c>
      <c r="J382" s="123" t="s">
        <v>13</v>
      </c>
      <c r="K382" s="122" t="s">
        <v>22</v>
      </c>
      <c r="L382" s="123" t="s">
        <v>327</v>
      </c>
      <c r="M382" s="57" t="s">
        <v>16</v>
      </c>
      <c r="N382" s="17" t="s">
        <v>337</v>
      </c>
      <c r="O382" s="47" t="s">
        <v>340</v>
      </c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3"/>
      <c r="AV382" s="83"/>
      <c r="AW382" s="83"/>
      <c r="AX382" s="83"/>
      <c r="AY382" s="83"/>
      <c r="AZ382" s="83"/>
      <c r="BA382" s="83"/>
      <c r="BB382" s="83"/>
      <c r="BC382" s="83"/>
      <c r="BD382" s="83"/>
      <c r="BE382" s="83"/>
      <c r="BF382" s="83"/>
      <c r="BG382" s="83"/>
      <c r="BH382" s="83"/>
      <c r="BI382" s="83"/>
      <c r="BJ382" s="83"/>
      <c r="BK382" s="83"/>
      <c r="BL382" s="83"/>
      <c r="BM382" s="83"/>
      <c r="BN382" s="83"/>
      <c r="BO382" s="83"/>
      <c r="BP382" s="83"/>
      <c r="BQ382" s="83"/>
      <c r="BR382" s="83"/>
      <c r="BS382" s="83"/>
      <c r="BT382" s="83"/>
      <c r="BU382" s="83"/>
      <c r="BV382" s="83"/>
      <c r="BW382" s="83"/>
      <c r="BX382" s="83"/>
    </row>
    <row r="383" spans="1:76" customFormat="1" ht="25.5">
      <c r="A383" s="22" t="s">
        <v>330</v>
      </c>
      <c r="B383" s="51" t="s">
        <v>307</v>
      </c>
      <c r="C383" s="54" t="s">
        <v>286</v>
      </c>
      <c r="D383" s="107">
        <v>5</v>
      </c>
      <c r="E383" s="108">
        <v>8</v>
      </c>
      <c r="F383" s="24" t="s">
        <v>31</v>
      </c>
      <c r="G383" s="118"/>
      <c r="H383" s="17" t="s">
        <v>309</v>
      </c>
      <c r="I383" s="17" t="s">
        <v>309</v>
      </c>
      <c r="J383" s="123" t="s">
        <v>13</v>
      </c>
      <c r="K383" s="122" t="s">
        <v>22</v>
      </c>
      <c r="L383" s="123" t="s">
        <v>327</v>
      </c>
      <c r="M383" s="57" t="s">
        <v>38</v>
      </c>
      <c r="N383" s="17"/>
      <c r="O383" s="47" t="s">
        <v>340</v>
      </c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3"/>
      <c r="AV383" s="83"/>
      <c r="AW383" s="83"/>
      <c r="AX383" s="83"/>
      <c r="AY383" s="83"/>
      <c r="AZ383" s="83"/>
      <c r="BA383" s="83"/>
      <c r="BB383" s="83"/>
      <c r="BC383" s="83"/>
      <c r="BD383" s="83"/>
      <c r="BE383" s="83"/>
      <c r="BF383" s="83"/>
      <c r="BG383" s="83"/>
      <c r="BH383" s="83"/>
      <c r="BI383" s="83"/>
      <c r="BJ383" s="83"/>
      <c r="BK383" s="83"/>
      <c r="BL383" s="83"/>
      <c r="BM383" s="83"/>
      <c r="BN383" s="83"/>
      <c r="BO383" s="83"/>
      <c r="BP383" s="83"/>
      <c r="BQ383" s="83"/>
      <c r="BR383" s="83"/>
      <c r="BS383" s="83"/>
      <c r="BT383" s="83"/>
      <c r="BU383" s="83"/>
      <c r="BV383" s="83"/>
      <c r="BW383" s="83"/>
      <c r="BX383" s="83"/>
    </row>
    <row r="384" spans="1:76" customFormat="1" ht="27.75" customHeight="1">
      <c r="A384" s="22" t="s">
        <v>320</v>
      </c>
      <c r="B384" s="51" t="s">
        <v>307</v>
      </c>
      <c r="C384" s="54" t="s">
        <v>286</v>
      </c>
      <c r="D384" s="107">
        <v>5</v>
      </c>
      <c r="E384" s="108">
        <v>8</v>
      </c>
      <c r="F384" s="24" t="s">
        <v>16</v>
      </c>
      <c r="G384" s="114"/>
      <c r="H384" s="17" t="s">
        <v>309</v>
      </c>
      <c r="I384" s="17" t="s">
        <v>309</v>
      </c>
      <c r="J384" s="123" t="s">
        <v>13</v>
      </c>
      <c r="K384" s="122" t="s">
        <v>22</v>
      </c>
      <c r="L384" s="123" t="s">
        <v>327</v>
      </c>
      <c r="M384" s="57" t="s">
        <v>38</v>
      </c>
      <c r="N384" s="124"/>
      <c r="O384" s="47" t="s">
        <v>340</v>
      </c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3"/>
      <c r="AV384" s="83"/>
      <c r="AW384" s="83"/>
      <c r="AX384" s="83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83"/>
      <c r="BK384" s="83"/>
      <c r="BL384" s="83"/>
      <c r="BM384" s="83"/>
      <c r="BN384" s="83"/>
      <c r="BO384" s="83"/>
      <c r="BP384" s="83"/>
      <c r="BQ384" s="83"/>
      <c r="BR384" s="83"/>
      <c r="BS384" s="83"/>
      <c r="BT384" s="83"/>
      <c r="BU384" s="83"/>
      <c r="BV384" s="83"/>
      <c r="BW384" s="83"/>
      <c r="BX384" s="83"/>
    </row>
    <row r="385" spans="1:76" customFormat="1" ht="25.5">
      <c r="A385" s="22" t="s">
        <v>320</v>
      </c>
      <c r="B385" s="51" t="s">
        <v>307</v>
      </c>
      <c r="C385" s="54" t="s">
        <v>286</v>
      </c>
      <c r="D385" s="107">
        <v>5</v>
      </c>
      <c r="E385" s="108">
        <v>8</v>
      </c>
      <c r="F385" s="24" t="s">
        <v>115</v>
      </c>
      <c r="G385" s="115">
        <v>14073</v>
      </c>
      <c r="H385" s="17" t="s">
        <v>309</v>
      </c>
      <c r="I385" s="17" t="s">
        <v>309</v>
      </c>
      <c r="J385" s="125" t="s">
        <v>21</v>
      </c>
      <c r="K385" s="122" t="s">
        <v>22</v>
      </c>
      <c r="L385" s="123" t="s">
        <v>327</v>
      </c>
      <c r="M385" s="57" t="s">
        <v>16</v>
      </c>
      <c r="N385" s="17" t="s">
        <v>338</v>
      </c>
      <c r="O385" s="47" t="s">
        <v>340</v>
      </c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3"/>
      <c r="AV385" s="83"/>
      <c r="AW385" s="83"/>
      <c r="AX385" s="83"/>
      <c r="AY385" s="83"/>
      <c r="AZ385" s="83"/>
      <c r="BA385" s="83"/>
      <c r="BB385" s="83"/>
      <c r="BC385" s="83"/>
      <c r="BD385" s="83"/>
      <c r="BE385" s="83"/>
      <c r="BF385" s="83"/>
      <c r="BG385" s="83"/>
      <c r="BH385" s="83"/>
      <c r="BI385" s="83"/>
      <c r="BJ385" s="83"/>
      <c r="BK385" s="83"/>
      <c r="BL385" s="83"/>
      <c r="BM385" s="83"/>
      <c r="BN385" s="83"/>
      <c r="BO385" s="83"/>
      <c r="BP385" s="83"/>
      <c r="BQ385" s="83"/>
      <c r="BR385" s="83"/>
      <c r="BS385" s="83"/>
      <c r="BT385" s="83"/>
      <c r="BU385" s="83"/>
      <c r="BV385" s="83"/>
      <c r="BW385" s="83"/>
      <c r="BX385" s="83"/>
    </row>
    <row r="386" spans="1:76" customFormat="1" ht="25.5">
      <c r="A386" s="22" t="s">
        <v>320</v>
      </c>
      <c r="B386" s="51" t="s">
        <v>307</v>
      </c>
      <c r="C386" s="54" t="s">
        <v>286</v>
      </c>
      <c r="D386" s="107">
        <v>5</v>
      </c>
      <c r="E386" s="108">
        <v>8</v>
      </c>
      <c r="F386" s="24" t="s">
        <v>116</v>
      </c>
      <c r="G386" s="115">
        <v>7410</v>
      </c>
      <c r="H386" s="17" t="s">
        <v>309</v>
      </c>
      <c r="I386" s="17" t="s">
        <v>309</v>
      </c>
      <c r="J386" s="125" t="s">
        <v>21</v>
      </c>
      <c r="K386" s="122" t="s">
        <v>22</v>
      </c>
      <c r="L386" s="123" t="s">
        <v>327</v>
      </c>
      <c r="M386" s="57" t="s">
        <v>331</v>
      </c>
      <c r="N386" s="17" t="s">
        <v>338</v>
      </c>
      <c r="O386" s="47" t="s">
        <v>340</v>
      </c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3"/>
      <c r="AV386" s="83"/>
      <c r="AW386" s="83"/>
      <c r="AX386" s="83"/>
      <c r="AY386" s="83"/>
      <c r="AZ386" s="83"/>
      <c r="BA386" s="83"/>
      <c r="BB386" s="83"/>
      <c r="BC386" s="83"/>
      <c r="BD386" s="83"/>
      <c r="BE386" s="83"/>
      <c r="BF386" s="83"/>
      <c r="BG386" s="83"/>
      <c r="BH386" s="83"/>
      <c r="BI386" s="83"/>
      <c r="BJ386" s="83"/>
      <c r="BK386" s="83"/>
      <c r="BL386" s="83"/>
      <c r="BM386" s="83"/>
      <c r="BN386" s="83"/>
      <c r="BO386" s="83"/>
      <c r="BP386" s="83"/>
      <c r="BQ386" s="83"/>
      <c r="BR386" s="83"/>
      <c r="BS386" s="83"/>
      <c r="BT386" s="83"/>
      <c r="BU386" s="83"/>
      <c r="BV386" s="83"/>
      <c r="BW386" s="83"/>
      <c r="BX386" s="83"/>
    </row>
    <row r="387" spans="1:76" customFormat="1" ht="25.5">
      <c r="A387" s="22" t="s">
        <v>322</v>
      </c>
      <c r="B387" s="51" t="s">
        <v>312</v>
      </c>
      <c r="C387" s="54" t="s">
        <v>286</v>
      </c>
      <c r="D387" s="107">
        <v>5</v>
      </c>
      <c r="E387" s="108">
        <v>91</v>
      </c>
      <c r="F387" s="24" t="s">
        <v>38</v>
      </c>
      <c r="G387" s="126">
        <v>27892</v>
      </c>
      <c r="H387" s="17" t="s">
        <v>309</v>
      </c>
      <c r="I387" s="17" t="s">
        <v>309</v>
      </c>
      <c r="J387" s="123" t="s">
        <v>13</v>
      </c>
      <c r="K387" s="121" t="s">
        <v>323</v>
      </c>
      <c r="L387" s="123" t="s">
        <v>324</v>
      </c>
      <c r="M387" s="57" t="s">
        <v>16</v>
      </c>
      <c r="N387" s="17" t="s">
        <v>339</v>
      </c>
      <c r="O387" s="47" t="s">
        <v>340</v>
      </c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3"/>
      <c r="AV387" s="83"/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  <c r="BV387" s="83"/>
      <c r="BW387" s="83"/>
      <c r="BX387" s="83"/>
    </row>
    <row r="388" spans="1:76" customFormat="1" ht="25.5">
      <c r="A388" s="22" t="s">
        <v>322</v>
      </c>
      <c r="B388" s="51" t="s">
        <v>312</v>
      </c>
      <c r="C388" s="54" t="s">
        <v>286</v>
      </c>
      <c r="D388" s="107">
        <v>5</v>
      </c>
      <c r="E388" s="108">
        <v>91</v>
      </c>
      <c r="F388" s="24" t="s">
        <v>31</v>
      </c>
      <c r="G388" s="127"/>
      <c r="H388" s="17" t="s">
        <v>309</v>
      </c>
      <c r="I388" s="17" t="s">
        <v>309</v>
      </c>
      <c r="J388" s="123" t="s">
        <v>13</v>
      </c>
      <c r="K388" s="122" t="s">
        <v>22</v>
      </c>
      <c r="L388" s="123" t="s">
        <v>324</v>
      </c>
      <c r="M388" s="57" t="s">
        <v>38</v>
      </c>
      <c r="N388" s="17"/>
      <c r="O388" s="47" t="s">
        <v>340</v>
      </c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3"/>
      <c r="AV388" s="83"/>
      <c r="AW388" s="83"/>
      <c r="AX388" s="83"/>
      <c r="AY388" s="83"/>
      <c r="AZ388" s="83"/>
      <c r="BA388" s="83"/>
      <c r="BB388" s="83"/>
      <c r="BC388" s="83"/>
      <c r="BD388" s="83"/>
      <c r="BE388" s="83"/>
      <c r="BF388" s="83"/>
      <c r="BG388" s="83"/>
      <c r="BH388" s="83"/>
      <c r="BI388" s="83"/>
      <c r="BJ388" s="83"/>
      <c r="BK388" s="83"/>
      <c r="BL388" s="83"/>
      <c r="BM388" s="83"/>
      <c r="BN388" s="83"/>
      <c r="BO388" s="83"/>
      <c r="BP388" s="83"/>
      <c r="BQ388" s="83"/>
      <c r="BR388" s="83"/>
      <c r="BS388" s="83"/>
      <c r="BT388" s="83"/>
      <c r="BU388" s="83"/>
      <c r="BV388" s="83"/>
      <c r="BW388" s="83"/>
      <c r="BX388" s="83"/>
    </row>
    <row r="389" spans="1:76" customFormat="1" ht="25.5">
      <c r="A389" s="22" t="s">
        <v>315</v>
      </c>
      <c r="B389" s="51" t="s">
        <v>312</v>
      </c>
      <c r="C389" s="54" t="s">
        <v>286</v>
      </c>
      <c r="D389" s="107">
        <v>5</v>
      </c>
      <c r="E389" s="108">
        <v>91</v>
      </c>
      <c r="F389" s="24" t="s">
        <v>326</v>
      </c>
      <c r="G389" s="128"/>
      <c r="H389" s="17" t="s">
        <v>309</v>
      </c>
      <c r="I389" s="17" t="s">
        <v>309</v>
      </c>
      <c r="J389" s="123" t="s">
        <v>13</v>
      </c>
      <c r="K389" s="122" t="s">
        <v>22</v>
      </c>
      <c r="L389" s="123" t="s">
        <v>324</v>
      </c>
      <c r="M389" s="57" t="s">
        <v>38</v>
      </c>
      <c r="N389" s="17"/>
      <c r="O389" s="47" t="s">
        <v>340</v>
      </c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3"/>
      <c r="AV389" s="83"/>
      <c r="AW389" s="83"/>
      <c r="AX389" s="83"/>
      <c r="AY389" s="83"/>
      <c r="AZ389" s="83"/>
      <c r="BA389" s="83"/>
      <c r="BB389" s="83"/>
      <c r="BC389" s="83"/>
      <c r="BD389" s="83"/>
      <c r="BE389" s="83"/>
      <c r="BF389" s="83"/>
      <c r="BG389" s="83"/>
      <c r="BH389" s="83"/>
      <c r="BI389" s="83"/>
      <c r="BJ389" s="83"/>
      <c r="BK389" s="83"/>
      <c r="BL389" s="83"/>
      <c r="BM389" s="83"/>
      <c r="BN389" s="83"/>
      <c r="BO389" s="83"/>
      <c r="BP389" s="83"/>
      <c r="BQ389" s="83"/>
      <c r="BR389" s="83"/>
      <c r="BS389" s="83"/>
      <c r="BT389" s="83"/>
      <c r="BU389" s="83"/>
      <c r="BV389" s="83"/>
      <c r="BW389" s="83"/>
      <c r="BX389" s="83"/>
    </row>
    <row r="390" spans="1:76" customFormat="1" ht="25.5">
      <c r="A390" s="22" t="s">
        <v>322</v>
      </c>
      <c r="B390" s="51" t="s">
        <v>312</v>
      </c>
      <c r="C390" s="54" t="s">
        <v>286</v>
      </c>
      <c r="D390" s="107">
        <v>5</v>
      </c>
      <c r="E390" s="108">
        <v>5024</v>
      </c>
      <c r="F390" s="24" t="s">
        <v>38</v>
      </c>
      <c r="G390" s="126">
        <v>92970</v>
      </c>
      <c r="H390" s="17" t="s">
        <v>309</v>
      </c>
      <c r="I390" s="17" t="s">
        <v>309</v>
      </c>
      <c r="J390" s="123" t="s">
        <v>13</v>
      </c>
      <c r="K390" s="122" t="s">
        <v>22</v>
      </c>
      <c r="L390" s="123" t="s">
        <v>319</v>
      </c>
      <c r="M390" s="57" t="s">
        <v>16</v>
      </c>
      <c r="N390" s="17" t="s">
        <v>337</v>
      </c>
      <c r="O390" s="47" t="s">
        <v>340</v>
      </c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3"/>
      <c r="AV390" s="83"/>
      <c r="AW390" s="83"/>
      <c r="AX390" s="83"/>
      <c r="AY390" s="83"/>
      <c r="AZ390" s="83"/>
      <c r="BA390" s="83"/>
      <c r="BB390" s="83"/>
      <c r="BC390" s="83"/>
      <c r="BD390" s="83"/>
      <c r="BE390" s="83"/>
      <c r="BF390" s="83"/>
      <c r="BG390" s="83"/>
      <c r="BH390" s="83"/>
      <c r="BI390" s="83"/>
      <c r="BJ390" s="83"/>
      <c r="BK390" s="83"/>
      <c r="BL390" s="83"/>
      <c r="BM390" s="83"/>
      <c r="BN390" s="83"/>
      <c r="BO390" s="83"/>
      <c r="BP390" s="83"/>
      <c r="BQ390" s="83"/>
      <c r="BR390" s="83"/>
      <c r="BS390" s="83"/>
      <c r="BT390" s="83"/>
      <c r="BU390" s="83"/>
      <c r="BV390" s="83"/>
      <c r="BW390" s="83"/>
      <c r="BX390" s="83"/>
    </row>
    <row r="391" spans="1:76" customFormat="1" ht="25.5">
      <c r="A391" s="22" t="s">
        <v>322</v>
      </c>
      <c r="B391" s="51" t="s">
        <v>312</v>
      </c>
      <c r="C391" s="54" t="s">
        <v>286</v>
      </c>
      <c r="D391" s="107">
        <v>5</v>
      </c>
      <c r="E391" s="108">
        <v>5024</v>
      </c>
      <c r="F391" s="24" t="s">
        <v>31</v>
      </c>
      <c r="G391" s="127"/>
      <c r="H391" s="17" t="s">
        <v>309</v>
      </c>
      <c r="I391" s="17" t="s">
        <v>309</v>
      </c>
      <c r="J391" s="123" t="s">
        <v>13</v>
      </c>
      <c r="K391" s="122" t="s">
        <v>22</v>
      </c>
      <c r="L391" s="123" t="s">
        <v>319</v>
      </c>
      <c r="M391" s="57" t="s">
        <v>38</v>
      </c>
      <c r="N391" s="17"/>
      <c r="O391" s="47" t="s">
        <v>340</v>
      </c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  <c r="AK391" s="83"/>
      <c r="AL391" s="83"/>
      <c r="AM391" s="83"/>
      <c r="AN391" s="83"/>
      <c r="AO391" s="83"/>
      <c r="AP391" s="83"/>
      <c r="AQ391" s="83"/>
      <c r="AR391" s="83"/>
      <c r="AS391" s="83"/>
      <c r="AT391" s="83"/>
      <c r="AU391" s="83"/>
      <c r="AV391" s="83"/>
      <c r="AW391" s="83"/>
      <c r="AX391" s="83"/>
      <c r="AY391" s="83"/>
      <c r="AZ391" s="83"/>
      <c r="BA391" s="83"/>
      <c r="BB391" s="83"/>
      <c r="BC391" s="83"/>
      <c r="BD391" s="83"/>
      <c r="BE391" s="83"/>
      <c r="BF391" s="83"/>
      <c r="BG391" s="83"/>
      <c r="BH391" s="83"/>
      <c r="BI391" s="83"/>
      <c r="BJ391" s="83"/>
      <c r="BK391" s="83"/>
      <c r="BL391" s="83"/>
      <c r="BM391" s="83"/>
      <c r="BN391" s="83"/>
      <c r="BO391" s="83"/>
      <c r="BP391" s="83"/>
      <c r="BQ391" s="83"/>
      <c r="BR391" s="83"/>
      <c r="BS391" s="83"/>
      <c r="BT391" s="83"/>
      <c r="BU391" s="83"/>
      <c r="BV391" s="83"/>
      <c r="BW391" s="83"/>
      <c r="BX391" s="83"/>
    </row>
    <row r="392" spans="1:76" customFormat="1" ht="25.5">
      <c r="A392" s="22" t="s">
        <v>315</v>
      </c>
      <c r="B392" s="51" t="s">
        <v>312</v>
      </c>
      <c r="C392" s="54" t="s">
        <v>286</v>
      </c>
      <c r="D392" s="107">
        <v>5</v>
      </c>
      <c r="E392" s="108">
        <v>5024</v>
      </c>
      <c r="F392" s="24" t="s">
        <v>16</v>
      </c>
      <c r="G392" s="127"/>
      <c r="H392" s="17" t="s">
        <v>309</v>
      </c>
      <c r="I392" s="17" t="s">
        <v>309</v>
      </c>
      <c r="J392" s="123" t="s">
        <v>13</v>
      </c>
      <c r="K392" s="122" t="s">
        <v>22</v>
      </c>
      <c r="L392" s="123" t="s">
        <v>319</v>
      </c>
      <c r="M392" s="57" t="s">
        <v>38</v>
      </c>
      <c r="N392" s="17"/>
      <c r="O392" s="47" t="s">
        <v>340</v>
      </c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3"/>
      <c r="AV392" s="83"/>
      <c r="AW392" s="83"/>
      <c r="AX392" s="83"/>
      <c r="AY392" s="83"/>
      <c r="AZ392" s="83"/>
      <c r="BA392" s="83"/>
      <c r="BB392" s="83"/>
      <c r="BC392" s="83"/>
      <c r="BD392" s="83"/>
      <c r="BE392" s="83"/>
      <c r="BF392" s="83"/>
      <c r="BG392" s="83"/>
      <c r="BH392" s="83"/>
      <c r="BI392" s="83"/>
      <c r="BJ392" s="83"/>
      <c r="BK392" s="83"/>
      <c r="BL392" s="83"/>
      <c r="BM392" s="83"/>
      <c r="BN392" s="83"/>
      <c r="BO392" s="83"/>
      <c r="BP392" s="83"/>
      <c r="BQ392" s="83"/>
      <c r="BR392" s="83"/>
      <c r="BS392" s="83"/>
      <c r="BT392" s="83"/>
      <c r="BU392" s="83"/>
      <c r="BV392" s="83"/>
      <c r="BW392" s="83"/>
      <c r="BX392" s="83"/>
    </row>
    <row r="393" spans="1:76" customFormat="1" ht="25.5">
      <c r="A393" s="22" t="s">
        <v>315</v>
      </c>
      <c r="B393" s="51" t="s">
        <v>312</v>
      </c>
      <c r="C393" s="54" t="s">
        <v>286</v>
      </c>
      <c r="D393" s="107">
        <v>5</v>
      </c>
      <c r="E393" s="108">
        <v>5024</v>
      </c>
      <c r="F393" s="24" t="s">
        <v>115</v>
      </c>
      <c r="G393" s="127"/>
      <c r="H393" s="17" t="s">
        <v>309</v>
      </c>
      <c r="I393" s="17" t="s">
        <v>309</v>
      </c>
      <c r="J393" s="123" t="s">
        <v>13</v>
      </c>
      <c r="K393" s="122" t="s">
        <v>22</v>
      </c>
      <c r="L393" s="123" t="s">
        <v>319</v>
      </c>
      <c r="M393" s="57" t="s">
        <v>38</v>
      </c>
      <c r="N393" s="17"/>
      <c r="O393" s="47" t="s">
        <v>340</v>
      </c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  <c r="AK393" s="83"/>
      <c r="AL393" s="83"/>
      <c r="AM393" s="83"/>
      <c r="AN393" s="83"/>
      <c r="AO393" s="83"/>
      <c r="AP393" s="83"/>
      <c r="AQ393" s="83"/>
      <c r="AR393" s="83"/>
      <c r="AS393" s="83"/>
      <c r="AT393" s="83"/>
      <c r="AU393" s="83"/>
      <c r="AV393" s="83"/>
      <c r="AW393" s="83"/>
      <c r="AX393" s="83"/>
      <c r="AY393" s="83"/>
      <c r="AZ393" s="83"/>
      <c r="BA393" s="83"/>
      <c r="BB393" s="83"/>
      <c r="BC393" s="83"/>
      <c r="BD393" s="83"/>
      <c r="BE393" s="83"/>
      <c r="BF393" s="83"/>
      <c r="BG393" s="83"/>
      <c r="BH393" s="83"/>
      <c r="BI393" s="83"/>
      <c r="BJ393" s="83"/>
      <c r="BK393" s="83"/>
      <c r="BL393" s="83"/>
      <c r="BM393" s="83"/>
      <c r="BN393" s="83"/>
      <c r="BO393" s="83"/>
      <c r="BP393" s="83"/>
      <c r="BQ393" s="83"/>
      <c r="BR393" s="83"/>
      <c r="BS393" s="83"/>
      <c r="BT393" s="83"/>
      <c r="BU393" s="83"/>
      <c r="BV393" s="83"/>
      <c r="BW393" s="83"/>
      <c r="BX393" s="83"/>
    </row>
    <row r="394" spans="1:76" customFormat="1" ht="25.5">
      <c r="A394" s="22" t="s">
        <v>315</v>
      </c>
      <c r="B394" s="51" t="s">
        <v>312</v>
      </c>
      <c r="C394" s="54" t="s">
        <v>286</v>
      </c>
      <c r="D394" s="107">
        <v>5</v>
      </c>
      <c r="E394" s="108">
        <v>5024</v>
      </c>
      <c r="F394" s="24" t="s">
        <v>116</v>
      </c>
      <c r="G394" s="127"/>
      <c r="H394" s="17" t="s">
        <v>309</v>
      </c>
      <c r="I394" s="17" t="s">
        <v>309</v>
      </c>
      <c r="J394" s="123" t="s">
        <v>13</v>
      </c>
      <c r="K394" s="122" t="s">
        <v>22</v>
      </c>
      <c r="L394" s="123" t="s">
        <v>319</v>
      </c>
      <c r="M394" s="57" t="s">
        <v>38</v>
      </c>
      <c r="N394" s="17"/>
      <c r="O394" s="47" t="s">
        <v>340</v>
      </c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3"/>
      <c r="AV394" s="83"/>
      <c r="AW394" s="83"/>
      <c r="AX394" s="83"/>
      <c r="AY394" s="83"/>
      <c r="AZ394" s="83"/>
      <c r="BA394" s="83"/>
      <c r="BB394" s="83"/>
      <c r="BC394" s="83"/>
      <c r="BD394" s="83"/>
      <c r="BE394" s="83"/>
      <c r="BF394" s="83"/>
      <c r="BG394" s="83"/>
      <c r="BH394" s="83"/>
      <c r="BI394" s="83"/>
      <c r="BJ394" s="83"/>
      <c r="BK394" s="83"/>
      <c r="BL394" s="83"/>
      <c r="BM394" s="83"/>
      <c r="BN394" s="83"/>
      <c r="BO394" s="83"/>
      <c r="BP394" s="83"/>
      <c r="BQ394" s="83"/>
      <c r="BR394" s="83"/>
      <c r="BS394" s="83"/>
      <c r="BT394" s="83"/>
      <c r="BU394" s="83"/>
      <c r="BV394" s="83"/>
      <c r="BW394" s="83"/>
      <c r="BX394" s="83"/>
    </row>
    <row r="395" spans="1:76" customFormat="1" ht="25.5">
      <c r="A395" s="22" t="s">
        <v>315</v>
      </c>
      <c r="B395" s="51" t="s">
        <v>312</v>
      </c>
      <c r="C395" s="54" t="s">
        <v>286</v>
      </c>
      <c r="D395" s="107">
        <v>5</v>
      </c>
      <c r="E395" s="108">
        <v>5024</v>
      </c>
      <c r="F395" s="24" t="s">
        <v>117</v>
      </c>
      <c r="G395" s="127"/>
      <c r="H395" s="17" t="s">
        <v>309</v>
      </c>
      <c r="I395" s="17" t="s">
        <v>309</v>
      </c>
      <c r="J395" s="123" t="s">
        <v>13</v>
      </c>
      <c r="K395" s="122" t="s">
        <v>22</v>
      </c>
      <c r="L395" s="123" t="s">
        <v>319</v>
      </c>
      <c r="M395" s="57" t="s">
        <v>38</v>
      </c>
      <c r="N395" s="17"/>
      <c r="O395" s="47" t="s">
        <v>340</v>
      </c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  <c r="AK395" s="83"/>
      <c r="AL395" s="83"/>
      <c r="AM395" s="83"/>
      <c r="AN395" s="83"/>
      <c r="AO395" s="83"/>
      <c r="AP395" s="83"/>
      <c r="AQ395" s="83"/>
      <c r="AR395" s="83"/>
      <c r="AS395" s="83"/>
      <c r="AT395" s="83"/>
      <c r="AU395" s="83"/>
      <c r="AV395" s="83"/>
      <c r="AW395" s="83"/>
      <c r="AX395" s="83"/>
      <c r="AY395" s="83"/>
      <c r="AZ395" s="83"/>
      <c r="BA395" s="83"/>
      <c r="BB395" s="83"/>
      <c r="BC395" s="83"/>
      <c r="BD395" s="83"/>
      <c r="BE395" s="83"/>
      <c r="BF395" s="83"/>
      <c r="BG395" s="83"/>
      <c r="BH395" s="83"/>
      <c r="BI395" s="83"/>
      <c r="BJ395" s="83"/>
      <c r="BK395" s="83"/>
      <c r="BL395" s="83"/>
      <c r="BM395" s="83"/>
      <c r="BN395" s="83"/>
      <c r="BO395" s="83"/>
      <c r="BP395" s="83"/>
      <c r="BQ395" s="83"/>
      <c r="BR395" s="83"/>
      <c r="BS395" s="83"/>
      <c r="BT395" s="83"/>
      <c r="BU395" s="83"/>
      <c r="BV395" s="83"/>
      <c r="BW395" s="83"/>
      <c r="BX395" s="83"/>
    </row>
    <row r="396" spans="1:76" customFormat="1" ht="25.5">
      <c r="A396" s="22" t="s">
        <v>315</v>
      </c>
      <c r="B396" s="51" t="s">
        <v>312</v>
      </c>
      <c r="C396" s="54" t="s">
        <v>286</v>
      </c>
      <c r="D396" s="107">
        <v>5</v>
      </c>
      <c r="E396" s="108">
        <v>5024</v>
      </c>
      <c r="F396" s="24" t="s">
        <v>332</v>
      </c>
      <c r="G396" s="128"/>
      <c r="H396" s="17" t="s">
        <v>309</v>
      </c>
      <c r="I396" s="17" t="s">
        <v>309</v>
      </c>
      <c r="J396" s="123" t="s">
        <v>13</v>
      </c>
      <c r="K396" s="122" t="s">
        <v>22</v>
      </c>
      <c r="L396" s="123" t="s">
        <v>319</v>
      </c>
      <c r="M396" s="57" t="s">
        <v>38</v>
      </c>
      <c r="N396" s="17"/>
      <c r="O396" s="47" t="s">
        <v>340</v>
      </c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3"/>
      <c r="AV396" s="83"/>
      <c r="AW396" s="83"/>
      <c r="AX396" s="83"/>
      <c r="AY396" s="83"/>
      <c r="AZ396" s="83"/>
      <c r="BA396" s="83"/>
      <c r="BB396" s="83"/>
      <c r="BC396" s="83"/>
      <c r="BD396" s="83"/>
      <c r="BE396" s="83"/>
      <c r="BF396" s="83"/>
      <c r="BG396" s="83"/>
      <c r="BH396" s="83"/>
      <c r="BI396" s="83"/>
      <c r="BJ396" s="83"/>
      <c r="BK396" s="83"/>
      <c r="BL396" s="83"/>
      <c r="BM396" s="83"/>
      <c r="BN396" s="83"/>
      <c r="BO396" s="83"/>
      <c r="BP396" s="83"/>
      <c r="BQ396" s="83"/>
      <c r="BR396" s="83"/>
      <c r="BS396" s="83"/>
      <c r="BT396" s="83"/>
      <c r="BU396" s="83"/>
      <c r="BV396" s="83"/>
      <c r="BW396" s="83"/>
      <c r="BX396" s="83"/>
    </row>
    <row r="397" spans="1:76" customFormat="1" ht="25.5">
      <c r="A397" s="22" t="s">
        <v>330</v>
      </c>
      <c r="B397" s="51" t="s">
        <v>307</v>
      </c>
      <c r="C397" s="54" t="s">
        <v>286</v>
      </c>
      <c r="D397" s="107">
        <v>5</v>
      </c>
      <c r="E397" s="108">
        <v>85</v>
      </c>
      <c r="F397" s="24" t="s">
        <v>38</v>
      </c>
      <c r="G397" s="109">
        <v>2217</v>
      </c>
      <c r="H397" s="17" t="s">
        <v>309</v>
      </c>
      <c r="I397" s="17" t="s">
        <v>309</v>
      </c>
      <c r="J397" s="123" t="s">
        <v>13</v>
      </c>
      <c r="K397" s="122" t="s">
        <v>22</v>
      </c>
      <c r="L397" s="123" t="s">
        <v>310</v>
      </c>
      <c r="M397" s="57" t="s">
        <v>16</v>
      </c>
      <c r="N397" s="17" t="s">
        <v>337</v>
      </c>
      <c r="O397" s="47" t="s">
        <v>340</v>
      </c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3"/>
      <c r="AV397" s="83"/>
      <c r="AW397" s="83"/>
      <c r="AX397" s="83"/>
      <c r="AY397" s="83"/>
      <c r="AZ397" s="83"/>
      <c r="BA397" s="83"/>
      <c r="BB397" s="83"/>
      <c r="BC397" s="83"/>
      <c r="BD397" s="83"/>
      <c r="BE397" s="83"/>
      <c r="BF397" s="83"/>
      <c r="BG397" s="83"/>
      <c r="BH397" s="83"/>
      <c r="BI397" s="83"/>
      <c r="BJ397" s="83"/>
      <c r="BK397" s="83"/>
      <c r="BL397" s="83"/>
      <c r="BM397" s="83"/>
      <c r="BN397" s="83"/>
      <c r="BO397" s="83"/>
      <c r="BP397" s="83"/>
      <c r="BQ397" s="83"/>
      <c r="BR397" s="83"/>
      <c r="BS397" s="83"/>
      <c r="BT397" s="83"/>
      <c r="BU397" s="83"/>
      <c r="BV397" s="83"/>
      <c r="BW397" s="83"/>
      <c r="BX397" s="83"/>
    </row>
    <row r="398" spans="1:76" customFormat="1" ht="25.5">
      <c r="A398" s="22" t="s">
        <v>330</v>
      </c>
      <c r="B398" s="51" t="s">
        <v>307</v>
      </c>
      <c r="C398" s="54" t="s">
        <v>286</v>
      </c>
      <c r="D398" s="107">
        <v>5</v>
      </c>
      <c r="E398" s="108">
        <v>85</v>
      </c>
      <c r="F398" s="24" t="s">
        <v>31</v>
      </c>
      <c r="G398" s="114"/>
      <c r="H398" s="17" t="s">
        <v>309</v>
      </c>
      <c r="I398" s="17" t="s">
        <v>309</v>
      </c>
      <c r="J398" s="123" t="s">
        <v>13</v>
      </c>
      <c r="K398" s="122" t="s">
        <v>22</v>
      </c>
      <c r="L398" s="123" t="s">
        <v>310</v>
      </c>
      <c r="M398" s="57" t="s">
        <v>38</v>
      </c>
      <c r="N398" s="17"/>
      <c r="O398" s="47" t="s">
        <v>340</v>
      </c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  <c r="AJ398" s="83"/>
      <c r="AK398" s="83"/>
      <c r="AL398" s="83"/>
      <c r="AM398" s="83"/>
      <c r="AN398" s="83"/>
      <c r="AO398" s="83"/>
      <c r="AP398" s="83"/>
      <c r="AQ398" s="83"/>
      <c r="AR398" s="83"/>
      <c r="AS398" s="83"/>
      <c r="AT398" s="83"/>
      <c r="AU398" s="83"/>
      <c r="AV398" s="83"/>
      <c r="AW398" s="83"/>
      <c r="AX398" s="83"/>
      <c r="AY398" s="83"/>
      <c r="AZ398" s="83"/>
      <c r="BA398" s="83"/>
      <c r="BB398" s="83"/>
      <c r="BC398" s="83"/>
      <c r="BD398" s="83"/>
      <c r="BE398" s="83"/>
      <c r="BF398" s="83"/>
      <c r="BG398" s="83"/>
      <c r="BH398" s="83"/>
      <c r="BI398" s="83"/>
      <c r="BJ398" s="83"/>
      <c r="BK398" s="83"/>
      <c r="BL398" s="83"/>
      <c r="BM398" s="83"/>
      <c r="BN398" s="83"/>
      <c r="BO398" s="83"/>
      <c r="BP398" s="83"/>
      <c r="BQ398" s="83"/>
      <c r="BR398" s="83"/>
      <c r="BS398" s="83"/>
      <c r="BT398" s="83"/>
      <c r="BU398" s="83"/>
      <c r="BV398" s="83"/>
      <c r="BW398" s="83"/>
      <c r="BX398" s="83"/>
    </row>
    <row r="399" spans="1:76" customFormat="1" ht="25.5">
      <c r="A399" s="22" t="s">
        <v>322</v>
      </c>
      <c r="B399" s="51" t="s">
        <v>312</v>
      </c>
      <c r="C399" s="54" t="s">
        <v>286</v>
      </c>
      <c r="D399" s="107">
        <v>5</v>
      </c>
      <c r="E399" s="108">
        <v>90</v>
      </c>
      <c r="F399" s="24" t="s">
        <v>38</v>
      </c>
      <c r="G399" s="109">
        <v>47678</v>
      </c>
      <c r="H399" s="17" t="s">
        <v>309</v>
      </c>
      <c r="I399" s="17" t="s">
        <v>309</v>
      </c>
      <c r="J399" s="123" t="s">
        <v>13</v>
      </c>
      <c r="K399" s="122" t="s">
        <v>22</v>
      </c>
      <c r="L399" s="123" t="s">
        <v>310</v>
      </c>
      <c r="M399" s="57" t="s">
        <v>16</v>
      </c>
      <c r="N399" s="17" t="s">
        <v>337</v>
      </c>
      <c r="O399" s="47" t="s">
        <v>340</v>
      </c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  <c r="AK399" s="83"/>
      <c r="AL399" s="83"/>
      <c r="AM399" s="83"/>
      <c r="AN399" s="83"/>
      <c r="AO399" s="83"/>
      <c r="AP399" s="83"/>
      <c r="AQ399" s="83"/>
      <c r="AR399" s="83"/>
      <c r="AS399" s="83"/>
      <c r="AT399" s="83"/>
      <c r="AU399" s="83"/>
      <c r="AV399" s="83"/>
      <c r="AW399" s="83"/>
      <c r="AX399" s="83"/>
      <c r="AY399" s="83"/>
      <c r="AZ399" s="83"/>
      <c r="BA399" s="83"/>
      <c r="BB399" s="83"/>
      <c r="BC399" s="83"/>
      <c r="BD399" s="83"/>
      <c r="BE399" s="83"/>
      <c r="BF399" s="83"/>
      <c r="BG399" s="83"/>
      <c r="BH399" s="83"/>
      <c r="BI399" s="83"/>
      <c r="BJ399" s="83"/>
      <c r="BK399" s="83"/>
      <c r="BL399" s="83"/>
      <c r="BM399" s="83"/>
      <c r="BN399" s="83"/>
      <c r="BO399" s="83"/>
      <c r="BP399" s="83"/>
      <c r="BQ399" s="83"/>
      <c r="BR399" s="83"/>
      <c r="BS399" s="83"/>
      <c r="BT399" s="83"/>
      <c r="BU399" s="83"/>
      <c r="BV399" s="83"/>
      <c r="BW399" s="83"/>
      <c r="BX399" s="83"/>
    </row>
    <row r="400" spans="1:76" customFormat="1" ht="25.5">
      <c r="A400" s="22" t="s">
        <v>322</v>
      </c>
      <c r="B400" s="51" t="s">
        <v>312</v>
      </c>
      <c r="C400" s="54" t="s">
        <v>286</v>
      </c>
      <c r="D400" s="107">
        <v>5</v>
      </c>
      <c r="E400" s="108">
        <v>90</v>
      </c>
      <c r="F400" s="24" t="s">
        <v>31</v>
      </c>
      <c r="G400" s="118"/>
      <c r="H400" s="17" t="s">
        <v>309</v>
      </c>
      <c r="I400" s="17" t="s">
        <v>309</v>
      </c>
      <c r="J400" s="123" t="s">
        <v>13</v>
      </c>
      <c r="K400" s="122" t="s">
        <v>22</v>
      </c>
      <c r="L400" s="123" t="s">
        <v>310</v>
      </c>
      <c r="M400" s="57" t="s">
        <v>38</v>
      </c>
      <c r="N400" s="17"/>
      <c r="O400" s="47" t="s">
        <v>340</v>
      </c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3"/>
      <c r="AV400" s="83"/>
      <c r="AW400" s="83"/>
      <c r="AX400" s="83"/>
      <c r="AY400" s="83"/>
      <c r="AZ400" s="83"/>
      <c r="BA400" s="83"/>
      <c r="BB400" s="83"/>
      <c r="BC400" s="83"/>
      <c r="BD400" s="83"/>
      <c r="BE400" s="83"/>
      <c r="BF400" s="83"/>
      <c r="BG400" s="83"/>
      <c r="BH400" s="83"/>
      <c r="BI400" s="83"/>
      <c r="BJ400" s="83"/>
      <c r="BK400" s="83"/>
      <c r="BL400" s="83"/>
      <c r="BM400" s="83"/>
      <c r="BN400" s="83"/>
      <c r="BO400" s="83"/>
      <c r="BP400" s="83"/>
      <c r="BQ400" s="83"/>
      <c r="BR400" s="83"/>
      <c r="BS400" s="83"/>
      <c r="BT400" s="83"/>
      <c r="BU400" s="83"/>
      <c r="BV400" s="83"/>
      <c r="BW400" s="83"/>
      <c r="BX400" s="83"/>
    </row>
    <row r="401" spans="1:76" customFormat="1" ht="25.5">
      <c r="A401" s="22" t="s">
        <v>315</v>
      </c>
      <c r="B401" s="51" t="s">
        <v>312</v>
      </c>
      <c r="C401" s="54" t="s">
        <v>286</v>
      </c>
      <c r="D401" s="107">
        <v>5</v>
      </c>
      <c r="E401" s="108">
        <v>90</v>
      </c>
      <c r="F401" s="24" t="s">
        <v>16</v>
      </c>
      <c r="G401" s="118"/>
      <c r="H401" s="17" t="s">
        <v>309</v>
      </c>
      <c r="I401" s="17" t="s">
        <v>309</v>
      </c>
      <c r="J401" s="123" t="s">
        <v>13</v>
      </c>
      <c r="K401" s="122" t="s">
        <v>22</v>
      </c>
      <c r="L401" s="123" t="s">
        <v>310</v>
      </c>
      <c r="M401" s="57" t="s">
        <v>38</v>
      </c>
      <c r="N401" s="17"/>
      <c r="O401" s="47" t="s">
        <v>340</v>
      </c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  <c r="AJ401" s="83"/>
      <c r="AK401" s="83"/>
      <c r="AL401" s="83"/>
      <c r="AM401" s="83"/>
      <c r="AN401" s="83"/>
      <c r="AO401" s="83"/>
      <c r="AP401" s="83"/>
      <c r="AQ401" s="83"/>
      <c r="AR401" s="83"/>
      <c r="AS401" s="83"/>
      <c r="AT401" s="83"/>
      <c r="AU401" s="83"/>
      <c r="AV401" s="83"/>
      <c r="AW401" s="83"/>
      <c r="AX401" s="83"/>
      <c r="AY401" s="83"/>
      <c r="AZ401" s="83"/>
      <c r="BA401" s="83"/>
      <c r="BB401" s="83"/>
      <c r="BC401" s="83"/>
      <c r="BD401" s="83"/>
      <c r="BE401" s="83"/>
      <c r="BF401" s="83"/>
      <c r="BG401" s="83"/>
      <c r="BH401" s="83"/>
      <c r="BI401" s="83"/>
      <c r="BJ401" s="83"/>
      <c r="BK401" s="83"/>
      <c r="BL401" s="83"/>
      <c r="BM401" s="83"/>
      <c r="BN401" s="83"/>
      <c r="BO401" s="83"/>
      <c r="BP401" s="83"/>
      <c r="BQ401" s="83"/>
      <c r="BR401" s="83"/>
      <c r="BS401" s="83"/>
      <c r="BT401" s="83"/>
      <c r="BU401" s="83"/>
      <c r="BV401" s="83"/>
      <c r="BW401" s="83"/>
      <c r="BX401" s="83"/>
    </row>
    <row r="402" spans="1:76" customFormat="1" ht="25.5">
      <c r="A402" s="22" t="s">
        <v>315</v>
      </c>
      <c r="B402" s="51" t="s">
        <v>312</v>
      </c>
      <c r="C402" s="54" t="s">
        <v>286</v>
      </c>
      <c r="D402" s="107">
        <v>5</v>
      </c>
      <c r="E402" s="108">
        <v>90</v>
      </c>
      <c r="F402" s="24" t="s">
        <v>333</v>
      </c>
      <c r="G402" s="118"/>
      <c r="H402" s="17" t="s">
        <v>309</v>
      </c>
      <c r="I402" s="17" t="s">
        <v>309</v>
      </c>
      <c r="J402" s="123" t="s">
        <v>13</v>
      </c>
      <c r="K402" s="122" t="s">
        <v>22</v>
      </c>
      <c r="L402" s="123" t="s">
        <v>310</v>
      </c>
      <c r="M402" s="57" t="s">
        <v>38</v>
      </c>
      <c r="N402" s="17"/>
      <c r="O402" s="47" t="s">
        <v>340</v>
      </c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  <c r="AJ402" s="83"/>
      <c r="AK402" s="83"/>
      <c r="AL402" s="83"/>
      <c r="AM402" s="83"/>
      <c r="AN402" s="83"/>
      <c r="AO402" s="83"/>
      <c r="AP402" s="83"/>
      <c r="AQ402" s="83"/>
      <c r="AR402" s="83"/>
      <c r="AS402" s="83"/>
      <c r="AT402" s="83"/>
      <c r="AU402" s="83"/>
      <c r="AV402" s="83"/>
      <c r="AW402" s="83"/>
      <c r="AX402" s="83"/>
      <c r="AY402" s="83"/>
      <c r="AZ402" s="83"/>
      <c r="BA402" s="83"/>
      <c r="BB402" s="83"/>
      <c r="BC402" s="83"/>
      <c r="BD402" s="83"/>
      <c r="BE402" s="83"/>
      <c r="BF402" s="83"/>
      <c r="BG402" s="83"/>
      <c r="BH402" s="83"/>
      <c r="BI402" s="83"/>
      <c r="BJ402" s="83"/>
      <c r="BK402" s="83"/>
      <c r="BL402" s="83"/>
      <c r="BM402" s="83"/>
      <c r="BN402" s="83"/>
      <c r="BO402" s="83"/>
      <c r="BP402" s="83"/>
      <c r="BQ402" s="83"/>
      <c r="BR402" s="83"/>
      <c r="BS402" s="83"/>
      <c r="BT402" s="83"/>
      <c r="BU402" s="83"/>
      <c r="BV402" s="83"/>
      <c r="BW402" s="83"/>
      <c r="BX402" s="83"/>
    </row>
    <row r="403" spans="1:76" customFormat="1" ht="25.5">
      <c r="A403" s="22" t="s">
        <v>315</v>
      </c>
      <c r="B403" s="51" t="s">
        <v>312</v>
      </c>
      <c r="C403" s="54" t="s">
        <v>286</v>
      </c>
      <c r="D403" s="107">
        <v>5</v>
      </c>
      <c r="E403" s="108">
        <v>90</v>
      </c>
      <c r="F403" s="24" t="s">
        <v>334</v>
      </c>
      <c r="G403" s="114"/>
      <c r="H403" s="17" t="s">
        <v>309</v>
      </c>
      <c r="I403" s="17" t="s">
        <v>309</v>
      </c>
      <c r="J403" s="123" t="s">
        <v>13</v>
      </c>
      <c r="K403" s="122" t="s">
        <v>22</v>
      </c>
      <c r="L403" s="123" t="s">
        <v>310</v>
      </c>
      <c r="M403" s="57" t="s">
        <v>38</v>
      </c>
      <c r="N403" s="17"/>
      <c r="O403" s="47" t="s">
        <v>340</v>
      </c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  <c r="AJ403" s="83"/>
      <c r="AK403" s="83"/>
      <c r="AL403" s="83"/>
      <c r="AM403" s="83"/>
      <c r="AN403" s="83"/>
      <c r="AO403" s="83"/>
      <c r="AP403" s="83"/>
      <c r="AQ403" s="83"/>
      <c r="AR403" s="83"/>
      <c r="AS403" s="83"/>
      <c r="AT403" s="83"/>
      <c r="AU403" s="83"/>
      <c r="AV403" s="83"/>
      <c r="AW403" s="83"/>
      <c r="AX403" s="83"/>
      <c r="AY403" s="83"/>
      <c r="AZ403" s="83"/>
      <c r="BA403" s="83"/>
      <c r="BB403" s="83"/>
      <c r="BC403" s="83"/>
      <c r="BD403" s="83"/>
      <c r="BE403" s="83"/>
      <c r="BF403" s="83"/>
      <c r="BG403" s="83"/>
      <c r="BH403" s="83"/>
      <c r="BI403" s="83"/>
      <c r="BJ403" s="83"/>
      <c r="BK403" s="83"/>
      <c r="BL403" s="83"/>
      <c r="BM403" s="83"/>
      <c r="BN403" s="83"/>
      <c r="BO403" s="83"/>
      <c r="BP403" s="83"/>
      <c r="BQ403" s="83"/>
      <c r="BR403" s="83"/>
      <c r="BS403" s="83"/>
      <c r="BT403" s="83"/>
      <c r="BU403" s="83"/>
      <c r="BV403" s="83"/>
      <c r="BW403" s="83"/>
      <c r="BX403" s="83"/>
    </row>
    <row r="404" spans="1:76" customFormat="1" ht="25.5">
      <c r="A404" s="22" t="s">
        <v>330</v>
      </c>
      <c r="B404" s="51" t="s">
        <v>307</v>
      </c>
      <c r="C404" s="54" t="s">
        <v>286</v>
      </c>
      <c r="D404" s="107">
        <v>5</v>
      </c>
      <c r="E404" s="108" t="s">
        <v>335</v>
      </c>
      <c r="F404" s="24" t="s">
        <v>38</v>
      </c>
      <c r="G404" s="109">
        <v>3519</v>
      </c>
      <c r="H404" s="17" t="s">
        <v>309</v>
      </c>
      <c r="I404" s="17" t="s">
        <v>309</v>
      </c>
      <c r="J404" s="123" t="s">
        <v>13</v>
      </c>
      <c r="K404" s="122" t="s">
        <v>22</v>
      </c>
      <c r="L404" s="123" t="s">
        <v>310</v>
      </c>
      <c r="M404" s="57" t="s">
        <v>16</v>
      </c>
      <c r="N404" s="17" t="s">
        <v>337</v>
      </c>
      <c r="O404" s="47" t="s">
        <v>340</v>
      </c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  <c r="AJ404" s="83"/>
      <c r="AK404" s="83"/>
      <c r="AL404" s="83"/>
      <c r="AM404" s="83"/>
      <c r="AN404" s="83"/>
      <c r="AO404" s="83"/>
      <c r="AP404" s="83"/>
      <c r="AQ404" s="83"/>
      <c r="AR404" s="83"/>
      <c r="AS404" s="83"/>
      <c r="AT404" s="83"/>
      <c r="AU404" s="83"/>
      <c r="AV404" s="83"/>
      <c r="AW404" s="83"/>
      <c r="AX404" s="83"/>
      <c r="AY404" s="83"/>
      <c r="AZ404" s="83"/>
      <c r="BA404" s="83"/>
      <c r="BB404" s="83"/>
      <c r="BC404" s="83"/>
      <c r="BD404" s="83"/>
      <c r="BE404" s="83"/>
      <c r="BF404" s="83"/>
      <c r="BG404" s="83"/>
      <c r="BH404" s="83"/>
      <c r="BI404" s="83"/>
      <c r="BJ404" s="83"/>
      <c r="BK404" s="83"/>
      <c r="BL404" s="83"/>
      <c r="BM404" s="83"/>
      <c r="BN404" s="83"/>
      <c r="BO404" s="83"/>
      <c r="BP404" s="83"/>
      <c r="BQ404" s="83"/>
      <c r="BR404" s="83"/>
      <c r="BS404" s="83"/>
      <c r="BT404" s="83"/>
      <c r="BU404" s="83"/>
      <c r="BV404" s="83"/>
      <c r="BW404" s="83"/>
      <c r="BX404" s="83"/>
    </row>
    <row r="405" spans="1:76" customFormat="1" ht="25.5">
      <c r="A405" s="22" t="s">
        <v>330</v>
      </c>
      <c r="B405" s="51" t="s">
        <v>307</v>
      </c>
      <c r="C405" s="54" t="s">
        <v>286</v>
      </c>
      <c r="D405" s="107">
        <v>5</v>
      </c>
      <c r="E405" s="108" t="s">
        <v>335</v>
      </c>
      <c r="F405" s="24" t="s">
        <v>31</v>
      </c>
      <c r="G405" s="118"/>
      <c r="H405" s="17" t="s">
        <v>309</v>
      </c>
      <c r="I405" s="17" t="s">
        <v>309</v>
      </c>
      <c r="J405" s="123" t="s">
        <v>13</v>
      </c>
      <c r="K405" s="122" t="s">
        <v>22</v>
      </c>
      <c r="L405" s="123" t="s">
        <v>310</v>
      </c>
      <c r="M405" s="57" t="s">
        <v>38</v>
      </c>
      <c r="N405" s="17"/>
      <c r="O405" s="47" t="s">
        <v>340</v>
      </c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  <c r="AJ405" s="83"/>
      <c r="AK405" s="83"/>
      <c r="AL405" s="83"/>
      <c r="AM405" s="83"/>
      <c r="AN405" s="83"/>
      <c r="AO405" s="83"/>
      <c r="AP405" s="83"/>
      <c r="AQ405" s="83"/>
      <c r="AR405" s="83"/>
      <c r="AS405" s="83"/>
      <c r="AT405" s="83"/>
      <c r="AU405" s="83"/>
      <c r="AV405" s="83"/>
      <c r="AW405" s="83"/>
      <c r="AX405" s="83"/>
      <c r="AY405" s="83"/>
      <c r="AZ405" s="83"/>
      <c r="BA405" s="83"/>
      <c r="BB405" s="83"/>
      <c r="BC405" s="83"/>
      <c r="BD405" s="83"/>
      <c r="BE405" s="83"/>
      <c r="BF405" s="83"/>
      <c r="BG405" s="83"/>
      <c r="BH405" s="83"/>
      <c r="BI405" s="83"/>
      <c r="BJ405" s="83"/>
      <c r="BK405" s="83"/>
      <c r="BL405" s="83"/>
      <c r="BM405" s="83"/>
      <c r="BN405" s="83"/>
      <c r="BO405" s="83"/>
      <c r="BP405" s="83"/>
      <c r="BQ405" s="83"/>
      <c r="BR405" s="83"/>
      <c r="BS405" s="83"/>
      <c r="BT405" s="83"/>
      <c r="BU405" s="83"/>
      <c r="BV405" s="83"/>
      <c r="BW405" s="83"/>
      <c r="BX405" s="83"/>
    </row>
    <row r="406" spans="1:76" customFormat="1" ht="25.5">
      <c r="A406" s="22" t="s">
        <v>320</v>
      </c>
      <c r="B406" s="51" t="s">
        <v>307</v>
      </c>
      <c r="C406" s="54" t="s">
        <v>286</v>
      </c>
      <c r="D406" s="107">
        <v>5</v>
      </c>
      <c r="E406" s="108" t="s">
        <v>335</v>
      </c>
      <c r="F406" s="24" t="s">
        <v>16</v>
      </c>
      <c r="G406" s="114"/>
      <c r="H406" s="17" t="s">
        <v>309</v>
      </c>
      <c r="I406" s="17" t="s">
        <v>309</v>
      </c>
      <c r="J406" s="123" t="s">
        <v>13</v>
      </c>
      <c r="K406" s="122" t="s">
        <v>22</v>
      </c>
      <c r="L406" s="123" t="s">
        <v>310</v>
      </c>
      <c r="M406" s="57" t="s">
        <v>38</v>
      </c>
      <c r="N406" s="17"/>
      <c r="O406" s="47" t="s">
        <v>340</v>
      </c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  <c r="AJ406" s="83"/>
      <c r="AK406" s="83"/>
      <c r="AL406" s="83"/>
      <c r="AM406" s="83"/>
      <c r="AN406" s="83"/>
      <c r="AO406" s="83"/>
      <c r="AP406" s="83"/>
      <c r="AQ406" s="83"/>
      <c r="AR406" s="83"/>
      <c r="AS406" s="83"/>
      <c r="AT406" s="83"/>
      <c r="AU406" s="83"/>
      <c r="AV406" s="83"/>
      <c r="AW406" s="83"/>
      <c r="AX406" s="83"/>
      <c r="AY406" s="83"/>
      <c r="AZ406" s="83"/>
      <c r="BA406" s="83"/>
      <c r="BB406" s="83"/>
      <c r="BC406" s="83"/>
      <c r="BD406" s="83"/>
      <c r="BE406" s="83"/>
      <c r="BF406" s="83"/>
      <c r="BG406" s="83"/>
      <c r="BH406" s="83"/>
      <c r="BI406" s="83"/>
      <c r="BJ406" s="83"/>
      <c r="BK406" s="83"/>
      <c r="BL406" s="83"/>
      <c r="BM406" s="83"/>
      <c r="BN406" s="83"/>
      <c r="BO406" s="83"/>
      <c r="BP406" s="83"/>
      <c r="BQ406" s="83"/>
      <c r="BR406" s="83"/>
      <c r="BS406" s="83"/>
      <c r="BT406" s="83"/>
      <c r="BU406" s="83"/>
      <c r="BV406" s="83"/>
      <c r="BW406" s="83"/>
      <c r="BX406" s="83"/>
    </row>
    <row r="407" spans="1:76" customFormat="1" ht="25.5">
      <c r="A407" s="22" t="s">
        <v>330</v>
      </c>
      <c r="B407" s="51" t="s">
        <v>307</v>
      </c>
      <c r="C407" s="54" t="s">
        <v>286</v>
      </c>
      <c r="D407" s="107">
        <v>5</v>
      </c>
      <c r="E407" s="108">
        <v>5036</v>
      </c>
      <c r="F407" s="24" t="s">
        <v>38</v>
      </c>
      <c r="G407" s="109">
        <v>70428</v>
      </c>
      <c r="H407" s="17" t="s">
        <v>309</v>
      </c>
      <c r="I407" s="17" t="s">
        <v>309</v>
      </c>
      <c r="J407" s="123" t="s">
        <v>13</v>
      </c>
      <c r="K407" s="122" t="s">
        <v>22</v>
      </c>
      <c r="L407" s="123" t="s">
        <v>319</v>
      </c>
      <c r="M407" s="57" t="s">
        <v>16</v>
      </c>
      <c r="N407" s="17" t="s">
        <v>337</v>
      </c>
      <c r="O407" s="47" t="s">
        <v>340</v>
      </c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  <c r="AJ407" s="83"/>
      <c r="AK407" s="83"/>
      <c r="AL407" s="83"/>
      <c r="AM407" s="83"/>
      <c r="AN407" s="83"/>
      <c r="AO407" s="83"/>
      <c r="AP407" s="83"/>
      <c r="AQ407" s="83"/>
      <c r="AR407" s="83"/>
      <c r="AS407" s="83"/>
      <c r="AT407" s="83"/>
      <c r="AU407" s="83"/>
      <c r="AV407" s="83"/>
      <c r="AW407" s="83"/>
      <c r="AX407" s="83"/>
      <c r="AY407" s="83"/>
      <c r="AZ407" s="83"/>
      <c r="BA407" s="83"/>
      <c r="BB407" s="83"/>
      <c r="BC407" s="83"/>
      <c r="BD407" s="83"/>
      <c r="BE407" s="83"/>
      <c r="BF407" s="83"/>
      <c r="BG407" s="83"/>
      <c r="BH407" s="83"/>
      <c r="BI407" s="83"/>
      <c r="BJ407" s="83"/>
      <c r="BK407" s="83"/>
      <c r="BL407" s="83"/>
      <c r="BM407" s="83"/>
      <c r="BN407" s="83"/>
      <c r="BO407" s="83"/>
      <c r="BP407" s="83"/>
      <c r="BQ407" s="83"/>
      <c r="BR407" s="83"/>
      <c r="BS407" s="83"/>
      <c r="BT407" s="83"/>
      <c r="BU407" s="83"/>
      <c r="BV407" s="83"/>
      <c r="BW407" s="83"/>
      <c r="BX407" s="83"/>
    </row>
    <row r="408" spans="1:76" customFormat="1" ht="25.5">
      <c r="A408" s="22" t="s">
        <v>330</v>
      </c>
      <c r="B408" s="51" t="s">
        <v>307</v>
      </c>
      <c r="C408" s="54" t="s">
        <v>286</v>
      </c>
      <c r="D408" s="107">
        <v>5</v>
      </c>
      <c r="E408" s="108">
        <v>5036</v>
      </c>
      <c r="F408" s="24" t="s">
        <v>31</v>
      </c>
      <c r="G408" s="118"/>
      <c r="H408" s="17" t="s">
        <v>309</v>
      </c>
      <c r="I408" s="17" t="s">
        <v>309</v>
      </c>
      <c r="J408" s="123" t="s">
        <v>13</v>
      </c>
      <c r="K408" s="122" t="s">
        <v>22</v>
      </c>
      <c r="L408" s="123" t="s">
        <v>319</v>
      </c>
      <c r="M408" s="57" t="s">
        <v>38</v>
      </c>
      <c r="N408" s="17"/>
      <c r="O408" s="47" t="s">
        <v>340</v>
      </c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3"/>
      <c r="AV408" s="83"/>
      <c r="AW408" s="83"/>
      <c r="AX408" s="83"/>
      <c r="AY408" s="83"/>
      <c r="AZ408" s="83"/>
      <c r="BA408" s="83"/>
      <c r="BB408" s="83"/>
      <c r="BC408" s="83"/>
      <c r="BD408" s="83"/>
      <c r="BE408" s="83"/>
      <c r="BF408" s="83"/>
      <c r="BG408" s="83"/>
      <c r="BH408" s="83"/>
      <c r="BI408" s="83"/>
      <c r="BJ408" s="83"/>
      <c r="BK408" s="83"/>
      <c r="BL408" s="83"/>
      <c r="BM408" s="83"/>
      <c r="BN408" s="83"/>
      <c r="BO408" s="83"/>
      <c r="BP408" s="83"/>
      <c r="BQ408" s="83"/>
      <c r="BR408" s="83"/>
      <c r="BS408" s="83"/>
      <c r="BT408" s="83"/>
      <c r="BU408" s="83"/>
      <c r="BV408" s="83"/>
      <c r="BW408" s="83"/>
      <c r="BX408" s="83"/>
    </row>
    <row r="409" spans="1:76" customFormat="1" ht="25.5">
      <c r="A409" s="22" t="s">
        <v>320</v>
      </c>
      <c r="B409" s="51" t="s">
        <v>307</v>
      </c>
      <c r="C409" s="54" t="s">
        <v>286</v>
      </c>
      <c r="D409" s="107">
        <v>5</v>
      </c>
      <c r="E409" s="108">
        <v>5036</v>
      </c>
      <c r="F409" s="24" t="s">
        <v>16</v>
      </c>
      <c r="G409" s="118"/>
      <c r="H409" s="17" t="s">
        <v>309</v>
      </c>
      <c r="I409" s="17" t="s">
        <v>309</v>
      </c>
      <c r="J409" s="123" t="s">
        <v>13</v>
      </c>
      <c r="K409" s="122" t="s">
        <v>22</v>
      </c>
      <c r="L409" s="123" t="s">
        <v>319</v>
      </c>
      <c r="M409" s="57" t="s">
        <v>38</v>
      </c>
      <c r="N409" s="17"/>
      <c r="O409" s="47" t="s">
        <v>340</v>
      </c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  <c r="AJ409" s="83"/>
      <c r="AK409" s="83"/>
      <c r="AL409" s="83"/>
      <c r="AM409" s="83"/>
      <c r="AN409" s="83"/>
      <c r="AO409" s="83"/>
      <c r="AP409" s="83"/>
      <c r="AQ409" s="83"/>
      <c r="AR409" s="83"/>
      <c r="AS409" s="83"/>
      <c r="AT409" s="83"/>
      <c r="AU409" s="83"/>
      <c r="AV409" s="83"/>
      <c r="AW409" s="83"/>
      <c r="AX409" s="83"/>
      <c r="AY409" s="83"/>
      <c r="AZ409" s="83"/>
      <c r="BA409" s="83"/>
      <c r="BB409" s="83"/>
      <c r="BC409" s="83"/>
      <c r="BD409" s="83"/>
      <c r="BE409" s="83"/>
      <c r="BF409" s="83"/>
      <c r="BG409" s="83"/>
      <c r="BH409" s="83"/>
      <c r="BI409" s="83"/>
      <c r="BJ409" s="83"/>
      <c r="BK409" s="83"/>
      <c r="BL409" s="83"/>
      <c r="BM409" s="83"/>
      <c r="BN409" s="83"/>
      <c r="BO409" s="83"/>
      <c r="BP409" s="83"/>
      <c r="BQ409" s="83"/>
      <c r="BR409" s="83"/>
      <c r="BS409" s="83"/>
      <c r="BT409" s="83"/>
      <c r="BU409" s="83"/>
      <c r="BV409" s="83"/>
      <c r="BW409" s="83"/>
      <c r="BX409" s="83"/>
    </row>
    <row r="410" spans="1:76" customFormat="1" ht="25.5">
      <c r="A410" s="22" t="s">
        <v>320</v>
      </c>
      <c r="B410" s="51" t="s">
        <v>307</v>
      </c>
      <c r="C410" s="54" t="s">
        <v>286</v>
      </c>
      <c r="D410" s="107">
        <v>5</v>
      </c>
      <c r="E410" s="108">
        <v>5036</v>
      </c>
      <c r="F410" s="24" t="s">
        <v>115</v>
      </c>
      <c r="G410" s="118"/>
      <c r="H410" s="17" t="s">
        <v>309</v>
      </c>
      <c r="I410" s="17" t="s">
        <v>309</v>
      </c>
      <c r="J410" s="123" t="s">
        <v>13</v>
      </c>
      <c r="K410" s="122" t="s">
        <v>22</v>
      </c>
      <c r="L410" s="123" t="s">
        <v>319</v>
      </c>
      <c r="M410" s="57" t="s">
        <v>38</v>
      </c>
      <c r="N410" s="17"/>
      <c r="O410" s="47" t="s">
        <v>340</v>
      </c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  <c r="AJ410" s="83"/>
      <c r="AK410" s="83"/>
      <c r="AL410" s="83"/>
      <c r="AM410" s="83"/>
      <c r="AN410" s="83"/>
      <c r="AO410" s="83"/>
      <c r="AP410" s="83"/>
      <c r="AQ410" s="83"/>
      <c r="AR410" s="83"/>
      <c r="AS410" s="83"/>
      <c r="AT410" s="83"/>
      <c r="AU410" s="83"/>
      <c r="AV410" s="83"/>
      <c r="AW410" s="83"/>
      <c r="AX410" s="83"/>
      <c r="AY410" s="83"/>
      <c r="AZ410" s="83"/>
      <c r="BA410" s="83"/>
      <c r="BB410" s="83"/>
      <c r="BC410" s="83"/>
      <c r="BD410" s="83"/>
      <c r="BE410" s="83"/>
      <c r="BF410" s="83"/>
      <c r="BG410" s="83"/>
      <c r="BH410" s="83"/>
      <c r="BI410" s="83"/>
      <c r="BJ410" s="83"/>
      <c r="BK410" s="83"/>
      <c r="BL410" s="83"/>
      <c r="BM410" s="83"/>
      <c r="BN410" s="83"/>
      <c r="BO410" s="83"/>
      <c r="BP410" s="83"/>
      <c r="BQ410" s="83"/>
      <c r="BR410" s="83"/>
      <c r="BS410" s="83"/>
      <c r="BT410" s="83"/>
      <c r="BU410" s="83"/>
      <c r="BV410" s="83"/>
      <c r="BW410" s="83"/>
      <c r="BX410" s="83"/>
    </row>
    <row r="411" spans="1:76" customFormat="1" ht="25.5">
      <c r="A411" s="22" t="s">
        <v>320</v>
      </c>
      <c r="B411" s="51" t="s">
        <v>307</v>
      </c>
      <c r="C411" s="54" t="s">
        <v>286</v>
      </c>
      <c r="D411" s="107">
        <v>5</v>
      </c>
      <c r="E411" s="108">
        <v>5036</v>
      </c>
      <c r="F411" s="24" t="s">
        <v>116</v>
      </c>
      <c r="G411" s="118"/>
      <c r="H411" s="17" t="s">
        <v>309</v>
      </c>
      <c r="I411" s="17" t="s">
        <v>309</v>
      </c>
      <c r="J411" s="123" t="s">
        <v>13</v>
      </c>
      <c r="K411" s="122" t="s">
        <v>22</v>
      </c>
      <c r="L411" s="123" t="s">
        <v>319</v>
      </c>
      <c r="M411" s="57" t="s">
        <v>38</v>
      </c>
      <c r="N411" s="17"/>
      <c r="O411" s="47" t="s">
        <v>340</v>
      </c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  <c r="AJ411" s="83"/>
      <c r="AK411" s="83"/>
      <c r="AL411" s="83"/>
      <c r="AM411" s="83"/>
      <c r="AN411" s="83"/>
      <c r="AO411" s="83"/>
      <c r="AP411" s="83"/>
      <c r="AQ411" s="83"/>
      <c r="AR411" s="83"/>
      <c r="AS411" s="83"/>
      <c r="AT411" s="83"/>
      <c r="AU411" s="83"/>
      <c r="AV411" s="83"/>
      <c r="AW411" s="83"/>
      <c r="AX411" s="83"/>
      <c r="AY411" s="83"/>
      <c r="AZ411" s="83"/>
      <c r="BA411" s="83"/>
      <c r="BB411" s="83"/>
      <c r="BC411" s="83"/>
      <c r="BD411" s="83"/>
      <c r="BE411" s="83"/>
      <c r="BF411" s="83"/>
      <c r="BG411" s="83"/>
      <c r="BH411" s="83"/>
      <c r="BI411" s="83"/>
      <c r="BJ411" s="83"/>
      <c r="BK411" s="83"/>
      <c r="BL411" s="83"/>
      <c r="BM411" s="83"/>
      <c r="BN411" s="83"/>
      <c r="BO411" s="83"/>
      <c r="BP411" s="83"/>
      <c r="BQ411" s="83"/>
      <c r="BR411" s="83"/>
      <c r="BS411" s="83"/>
      <c r="BT411" s="83"/>
      <c r="BU411" s="83"/>
      <c r="BV411" s="83"/>
      <c r="BW411" s="83"/>
      <c r="BX411" s="83"/>
    </row>
    <row r="412" spans="1:76" customFormat="1" ht="25.5">
      <c r="A412" s="22" t="s">
        <v>320</v>
      </c>
      <c r="B412" s="51" t="s">
        <v>307</v>
      </c>
      <c r="C412" s="54" t="s">
        <v>286</v>
      </c>
      <c r="D412" s="107">
        <v>5</v>
      </c>
      <c r="E412" s="108">
        <v>5036</v>
      </c>
      <c r="F412" s="24" t="s">
        <v>117</v>
      </c>
      <c r="G412" s="118"/>
      <c r="H412" s="17" t="s">
        <v>309</v>
      </c>
      <c r="I412" s="17" t="s">
        <v>309</v>
      </c>
      <c r="J412" s="123" t="s">
        <v>13</v>
      </c>
      <c r="K412" s="122" t="s">
        <v>22</v>
      </c>
      <c r="L412" s="123" t="s">
        <v>319</v>
      </c>
      <c r="M412" s="57" t="s">
        <v>38</v>
      </c>
      <c r="N412" s="17"/>
      <c r="O412" s="47" t="s">
        <v>340</v>
      </c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  <c r="AK412" s="83"/>
      <c r="AL412" s="83"/>
      <c r="AM412" s="83"/>
      <c r="AN412" s="83"/>
      <c r="AO412" s="83"/>
      <c r="AP412" s="83"/>
      <c r="AQ412" s="83"/>
      <c r="AR412" s="83"/>
      <c r="AS412" s="83"/>
      <c r="AT412" s="83"/>
      <c r="AU412" s="83"/>
      <c r="AV412" s="83"/>
      <c r="AW412" s="83"/>
      <c r="AX412" s="83"/>
      <c r="AY412" s="83"/>
      <c r="AZ412" s="83"/>
      <c r="BA412" s="83"/>
      <c r="BB412" s="83"/>
      <c r="BC412" s="83"/>
      <c r="BD412" s="83"/>
      <c r="BE412" s="83"/>
      <c r="BF412" s="83"/>
      <c r="BG412" s="83"/>
      <c r="BH412" s="83"/>
      <c r="BI412" s="83"/>
      <c r="BJ412" s="83"/>
      <c r="BK412" s="83"/>
      <c r="BL412" s="83"/>
      <c r="BM412" s="83"/>
      <c r="BN412" s="83"/>
      <c r="BO412" s="83"/>
      <c r="BP412" s="83"/>
      <c r="BQ412" s="83"/>
      <c r="BR412" s="83"/>
      <c r="BS412" s="83"/>
      <c r="BT412" s="83"/>
      <c r="BU412" s="83"/>
      <c r="BV412" s="83"/>
      <c r="BW412" s="83"/>
      <c r="BX412" s="83"/>
    </row>
    <row r="413" spans="1:76" customFormat="1" ht="25.5">
      <c r="A413" s="22" t="s">
        <v>320</v>
      </c>
      <c r="B413" s="51" t="s">
        <v>307</v>
      </c>
      <c r="C413" s="54" t="s">
        <v>286</v>
      </c>
      <c r="D413" s="107">
        <v>5</v>
      </c>
      <c r="E413" s="108">
        <v>5036</v>
      </c>
      <c r="F413" s="24" t="s">
        <v>118</v>
      </c>
      <c r="G413" s="118"/>
      <c r="H413" s="17" t="s">
        <v>309</v>
      </c>
      <c r="I413" s="17" t="s">
        <v>309</v>
      </c>
      <c r="J413" s="123" t="s">
        <v>13</v>
      </c>
      <c r="K413" s="122" t="s">
        <v>22</v>
      </c>
      <c r="L413" s="123" t="s">
        <v>319</v>
      </c>
      <c r="M413" s="57" t="s">
        <v>38</v>
      </c>
      <c r="N413" s="17"/>
      <c r="O413" s="47" t="s">
        <v>340</v>
      </c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  <c r="AJ413" s="83"/>
      <c r="AK413" s="83"/>
      <c r="AL413" s="83"/>
      <c r="AM413" s="83"/>
      <c r="AN413" s="83"/>
      <c r="AO413" s="83"/>
      <c r="AP413" s="83"/>
      <c r="AQ413" s="83"/>
      <c r="AR413" s="83"/>
      <c r="AS413" s="83"/>
      <c r="AT413" s="83"/>
      <c r="AU413" s="83"/>
      <c r="AV413" s="83"/>
      <c r="AW413" s="83"/>
      <c r="AX413" s="83"/>
      <c r="AY413" s="83"/>
      <c r="AZ413" s="83"/>
      <c r="BA413" s="83"/>
      <c r="BB413" s="83"/>
      <c r="BC413" s="83"/>
      <c r="BD413" s="83"/>
      <c r="BE413" s="83"/>
      <c r="BF413" s="83"/>
      <c r="BG413" s="83"/>
      <c r="BH413" s="83"/>
      <c r="BI413" s="83"/>
      <c r="BJ413" s="83"/>
      <c r="BK413" s="83"/>
      <c r="BL413" s="83"/>
      <c r="BM413" s="83"/>
      <c r="BN413" s="83"/>
      <c r="BO413" s="83"/>
      <c r="BP413" s="83"/>
      <c r="BQ413" s="83"/>
      <c r="BR413" s="83"/>
      <c r="BS413" s="83"/>
      <c r="BT413" s="83"/>
      <c r="BU413" s="83"/>
      <c r="BV413" s="83"/>
      <c r="BW413" s="83"/>
      <c r="BX413" s="83"/>
    </row>
    <row r="414" spans="1:76" customFormat="1" ht="25.5">
      <c r="A414" s="22" t="s">
        <v>320</v>
      </c>
      <c r="B414" s="51" t="s">
        <v>307</v>
      </c>
      <c r="C414" s="54" t="s">
        <v>286</v>
      </c>
      <c r="D414" s="107">
        <v>5</v>
      </c>
      <c r="E414" s="108">
        <v>5036</v>
      </c>
      <c r="F414" s="24" t="s">
        <v>119</v>
      </c>
      <c r="G414" s="114"/>
      <c r="H414" s="17" t="s">
        <v>309</v>
      </c>
      <c r="I414" s="17" t="s">
        <v>309</v>
      </c>
      <c r="J414" s="123" t="s">
        <v>13</v>
      </c>
      <c r="K414" s="122" t="s">
        <v>22</v>
      </c>
      <c r="L414" s="123" t="s">
        <v>319</v>
      </c>
      <c r="M414" s="57" t="s">
        <v>38</v>
      </c>
      <c r="N414" s="17"/>
      <c r="O414" s="47" t="s">
        <v>340</v>
      </c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  <c r="AJ414" s="83"/>
      <c r="AK414" s="83"/>
      <c r="AL414" s="83"/>
      <c r="AM414" s="83"/>
      <c r="AN414" s="83"/>
      <c r="AO414" s="83"/>
      <c r="AP414" s="83"/>
      <c r="AQ414" s="83"/>
      <c r="AR414" s="83"/>
      <c r="AS414" s="83"/>
      <c r="AT414" s="83"/>
      <c r="AU414" s="83"/>
      <c r="AV414" s="83"/>
      <c r="AW414" s="83"/>
      <c r="AX414" s="83"/>
      <c r="AY414" s="83"/>
      <c r="AZ414" s="83"/>
      <c r="BA414" s="83"/>
      <c r="BB414" s="83"/>
      <c r="BC414" s="83"/>
      <c r="BD414" s="83"/>
      <c r="BE414" s="83"/>
      <c r="BF414" s="83"/>
      <c r="BG414" s="83"/>
      <c r="BH414" s="83"/>
      <c r="BI414" s="83"/>
      <c r="BJ414" s="83"/>
      <c r="BK414" s="83"/>
      <c r="BL414" s="83"/>
      <c r="BM414" s="83"/>
      <c r="BN414" s="83"/>
      <c r="BO414" s="83"/>
      <c r="BP414" s="83"/>
      <c r="BQ414" s="83"/>
      <c r="BR414" s="83"/>
      <c r="BS414" s="83"/>
      <c r="BT414" s="83"/>
      <c r="BU414" s="83"/>
      <c r="BV414" s="83"/>
      <c r="BW414" s="83"/>
      <c r="BX414" s="83"/>
    </row>
    <row r="415" spans="1:76" customFormat="1" ht="25.5">
      <c r="A415" s="22" t="s">
        <v>330</v>
      </c>
      <c r="B415" s="51" t="s">
        <v>307</v>
      </c>
      <c r="C415" s="54" t="s">
        <v>286</v>
      </c>
      <c r="D415" s="107">
        <v>5</v>
      </c>
      <c r="E415" s="108">
        <v>5042</v>
      </c>
      <c r="F415" s="24" t="s">
        <v>38</v>
      </c>
      <c r="G415" s="109">
        <v>31538</v>
      </c>
      <c r="H415" s="17" t="s">
        <v>309</v>
      </c>
      <c r="I415" s="17" t="s">
        <v>309</v>
      </c>
      <c r="J415" s="123" t="s">
        <v>13</v>
      </c>
      <c r="K415" s="122" t="s">
        <v>22</v>
      </c>
      <c r="L415" s="123" t="s">
        <v>324</v>
      </c>
      <c r="M415" s="57" t="s">
        <v>16</v>
      </c>
      <c r="N415" s="17" t="s">
        <v>337</v>
      </c>
      <c r="O415" s="47" t="s">
        <v>340</v>
      </c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  <c r="AJ415" s="83"/>
      <c r="AK415" s="83"/>
      <c r="AL415" s="83"/>
      <c r="AM415" s="83"/>
      <c r="AN415" s="83"/>
      <c r="AO415" s="83"/>
      <c r="AP415" s="83"/>
      <c r="AQ415" s="83"/>
      <c r="AR415" s="83"/>
      <c r="AS415" s="83"/>
      <c r="AT415" s="83"/>
      <c r="AU415" s="83"/>
      <c r="AV415" s="83"/>
      <c r="AW415" s="83"/>
      <c r="AX415" s="83"/>
      <c r="AY415" s="83"/>
      <c r="AZ415" s="83"/>
      <c r="BA415" s="83"/>
      <c r="BB415" s="83"/>
      <c r="BC415" s="83"/>
      <c r="BD415" s="83"/>
      <c r="BE415" s="83"/>
      <c r="BF415" s="83"/>
      <c r="BG415" s="83"/>
      <c r="BH415" s="83"/>
      <c r="BI415" s="83"/>
      <c r="BJ415" s="83"/>
      <c r="BK415" s="83"/>
      <c r="BL415" s="83"/>
      <c r="BM415" s="83"/>
      <c r="BN415" s="83"/>
      <c r="BO415" s="83"/>
      <c r="BP415" s="83"/>
      <c r="BQ415" s="83"/>
      <c r="BR415" s="83"/>
      <c r="BS415" s="83"/>
      <c r="BT415" s="83"/>
      <c r="BU415" s="83"/>
      <c r="BV415" s="83"/>
      <c r="BW415" s="83"/>
      <c r="BX415" s="83"/>
    </row>
    <row r="416" spans="1:76" customFormat="1" ht="25.5">
      <c r="A416" s="22" t="s">
        <v>330</v>
      </c>
      <c r="B416" s="51" t="s">
        <v>307</v>
      </c>
      <c r="C416" s="54" t="s">
        <v>286</v>
      </c>
      <c r="D416" s="107">
        <v>5</v>
      </c>
      <c r="E416" s="108">
        <v>5042</v>
      </c>
      <c r="F416" s="24" t="s">
        <v>31</v>
      </c>
      <c r="G416" s="118"/>
      <c r="H416" s="17" t="s">
        <v>309</v>
      </c>
      <c r="I416" s="17" t="s">
        <v>309</v>
      </c>
      <c r="J416" s="123" t="s">
        <v>13</v>
      </c>
      <c r="K416" s="122" t="s">
        <v>22</v>
      </c>
      <c r="L416" s="123" t="s">
        <v>336</v>
      </c>
      <c r="M416" s="57" t="s">
        <v>38</v>
      </c>
      <c r="N416" s="17"/>
      <c r="O416" s="47" t="s">
        <v>340</v>
      </c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3"/>
      <c r="AV416" s="83"/>
      <c r="AW416" s="83"/>
      <c r="AX416" s="83"/>
      <c r="AY416" s="83"/>
      <c r="AZ416" s="83"/>
      <c r="BA416" s="83"/>
      <c r="BB416" s="83"/>
      <c r="BC416" s="83"/>
      <c r="BD416" s="83"/>
      <c r="BE416" s="83"/>
      <c r="BF416" s="83"/>
      <c r="BG416" s="83"/>
      <c r="BH416" s="83"/>
      <c r="BI416" s="83"/>
      <c r="BJ416" s="83"/>
      <c r="BK416" s="83"/>
      <c r="BL416" s="83"/>
      <c r="BM416" s="83"/>
      <c r="BN416" s="83"/>
      <c r="BO416" s="83"/>
      <c r="BP416" s="83"/>
      <c r="BQ416" s="83"/>
      <c r="BR416" s="83"/>
      <c r="BS416" s="83"/>
      <c r="BT416" s="83"/>
      <c r="BU416" s="83"/>
      <c r="BV416" s="83"/>
      <c r="BW416" s="83"/>
      <c r="BX416" s="83"/>
    </row>
    <row r="417" spans="1:76" customFormat="1" ht="25.5">
      <c r="A417" s="22" t="s">
        <v>320</v>
      </c>
      <c r="B417" s="51" t="s">
        <v>307</v>
      </c>
      <c r="C417" s="54" t="s">
        <v>286</v>
      </c>
      <c r="D417" s="107">
        <v>5</v>
      </c>
      <c r="E417" s="108">
        <v>5042</v>
      </c>
      <c r="F417" s="24" t="s">
        <v>16</v>
      </c>
      <c r="G417" s="118"/>
      <c r="H417" s="17" t="s">
        <v>309</v>
      </c>
      <c r="I417" s="17" t="s">
        <v>309</v>
      </c>
      <c r="J417" s="123" t="s">
        <v>13</v>
      </c>
      <c r="K417" s="122" t="s">
        <v>22</v>
      </c>
      <c r="L417" s="123" t="s">
        <v>324</v>
      </c>
      <c r="M417" s="57" t="s">
        <v>38</v>
      </c>
      <c r="N417" s="17"/>
      <c r="O417" s="47" t="s">
        <v>340</v>
      </c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3"/>
      <c r="AV417" s="83"/>
      <c r="AW417" s="83"/>
      <c r="AX417" s="83"/>
      <c r="AY417" s="83"/>
      <c r="AZ417" s="83"/>
      <c r="BA417" s="83"/>
      <c r="BB417" s="83"/>
      <c r="BC417" s="83"/>
      <c r="BD417" s="83"/>
      <c r="BE417" s="83"/>
      <c r="BF417" s="83"/>
      <c r="BG417" s="83"/>
      <c r="BH417" s="83"/>
      <c r="BI417" s="83"/>
      <c r="BJ417" s="83"/>
      <c r="BK417" s="83"/>
      <c r="BL417" s="83"/>
      <c r="BM417" s="83"/>
      <c r="BN417" s="83"/>
      <c r="BO417" s="83"/>
      <c r="BP417" s="83"/>
      <c r="BQ417" s="83"/>
      <c r="BR417" s="83"/>
      <c r="BS417" s="83"/>
      <c r="BT417" s="83"/>
      <c r="BU417" s="83"/>
      <c r="BV417" s="83"/>
      <c r="BW417" s="83"/>
      <c r="BX417" s="83"/>
    </row>
    <row r="418" spans="1:76" customFormat="1" ht="25.5">
      <c r="A418" s="22" t="s">
        <v>320</v>
      </c>
      <c r="B418" s="51" t="s">
        <v>307</v>
      </c>
      <c r="C418" s="54" t="s">
        <v>286</v>
      </c>
      <c r="D418" s="107">
        <v>5</v>
      </c>
      <c r="E418" s="108">
        <v>5042</v>
      </c>
      <c r="F418" s="24" t="s">
        <v>115</v>
      </c>
      <c r="G418" s="118"/>
      <c r="H418" s="17" t="s">
        <v>309</v>
      </c>
      <c r="I418" s="17" t="s">
        <v>309</v>
      </c>
      <c r="J418" s="123" t="s">
        <v>13</v>
      </c>
      <c r="K418" s="122" t="s">
        <v>22</v>
      </c>
      <c r="L418" s="123" t="s">
        <v>324</v>
      </c>
      <c r="M418" s="57" t="s">
        <v>38</v>
      </c>
      <c r="N418" s="17"/>
      <c r="O418" s="47" t="s">
        <v>340</v>
      </c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  <c r="AK418" s="83"/>
      <c r="AL418" s="83"/>
      <c r="AM418" s="83"/>
      <c r="AN418" s="83"/>
      <c r="AO418" s="83"/>
      <c r="AP418" s="83"/>
      <c r="AQ418" s="83"/>
      <c r="AR418" s="83"/>
      <c r="AS418" s="83"/>
      <c r="AT418" s="83"/>
      <c r="AU418" s="83"/>
      <c r="AV418" s="83"/>
      <c r="AW418" s="83"/>
      <c r="AX418" s="83"/>
      <c r="AY418" s="83"/>
      <c r="AZ418" s="83"/>
      <c r="BA418" s="83"/>
      <c r="BB418" s="83"/>
      <c r="BC418" s="83"/>
      <c r="BD418" s="83"/>
      <c r="BE418" s="83"/>
      <c r="BF418" s="83"/>
      <c r="BG418" s="83"/>
      <c r="BH418" s="83"/>
      <c r="BI418" s="83"/>
      <c r="BJ418" s="83"/>
      <c r="BK418" s="83"/>
      <c r="BL418" s="83"/>
      <c r="BM418" s="83"/>
      <c r="BN418" s="83"/>
      <c r="BO418" s="83"/>
      <c r="BP418" s="83"/>
      <c r="BQ418" s="83"/>
      <c r="BR418" s="83"/>
      <c r="BS418" s="83"/>
      <c r="BT418" s="83"/>
      <c r="BU418" s="83"/>
      <c r="BV418" s="83"/>
      <c r="BW418" s="83"/>
      <c r="BX418" s="83"/>
    </row>
    <row r="419" spans="1:76" customFormat="1" ht="25.5">
      <c r="A419" s="22" t="s">
        <v>320</v>
      </c>
      <c r="B419" s="51" t="s">
        <v>307</v>
      </c>
      <c r="C419" s="54" t="s">
        <v>286</v>
      </c>
      <c r="D419" s="107">
        <v>5</v>
      </c>
      <c r="E419" s="108">
        <v>5042</v>
      </c>
      <c r="F419" s="24" t="s">
        <v>116</v>
      </c>
      <c r="G419" s="114"/>
      <c r="H419" s="17" t="s">
        <v>309</v>
      </c>
      <c r="I419" s="17" t="s">
        <v>309</v>
      </c>
      <c r="J419" s="123" t="s">
        <v>13</v>
      </c>
      <c r="K419" s="122" t="s">
        <v>22</v>
      </c>
      <c r="L419" s="123" t="s">
        <v>324</v>
      </c>
      <c r="M419" s="57" t="s">
        <v>38</v>
      </c>
      <c r="N419" s="17"/>
      <c r="O419" s="47" t="s">
        <v>340</v>
      </c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  <c r="AK419" s="83"/>
      <c r="AL419" s="83"/>
      <c r="AM419" s="83"/>
      <c r="AN419" s="83"/>
      <c r="AO419" s="83"/>
      <c r="AP419" s="83"/>
      <c r="AQ419" s="83"/>
      <c r="AR419" s="83"/>
      <c r="AS419" s="83"/>
      <c r="AT419" s="83"/>
      <c r="AU419" s="83"/>
      <c r="AV419" s="83"/>
      <c r="AW419" s="83"/>
      <c r="AX419" s="83"/>
      <c r="AY419" s="83"/>
      <c r="AZ419" s="83"/>
      <c r="BA419" s="83"/>
      <c r="BB419" s="83"/>
      <c r="BC419" s="83"/>
      <c r="BD419" s="83"/>
      <c r="BE419" s="83"/>
      <c r="BF419" s="83"/>
      <c r="BG419" s="83"/>
      <c r="BH419" s="83"/>
      <c r="BI419" s="83"/>
      <c r="BJ419" s="83"/>
      <c r="BK419" s="83"/>
      <c r="BL419" s="83"/>
      <c r="BM419" s="83"/>
      <c r="BN419" s="83"/>
      <c r="BO419" s="83"/>
      <c r="BP419" s="83"/>
      <c r="BQ419" s="83"/>
      <c r="BR419" s="83"/>
      <c r="BS419" s="83"/>
      <c r="BT419" s="83"/>
      <c r="BU419" s="83"/>
      <c r="BV419" s="83"/>
      <c r="BW419" s="83"/>
      <c r="BX419" s="83"/>
    </row>
    <row r="420" spans="1:76" ht="25.5">
      <c r="A420" s="22" t="s">
        <v>320</v>
      </c>
      <c r="B420" s="51" t="s">
        <v>435</v>
      </c>
      <c r="C420" s="54" t="s">
        <v>438</v>
      </c>
      <c r="D420" s="48">
        <v>7</v>
      </c>
      <c r="E420" s="51">
        <v>281</v>
      </c>
      <c r="F420" s="17"/>
      <c r="G420" s="129">
        <v>1350</v>
      </c>
      <c r="H420" s="86"/>
      <c r="I420" s="86"/>
      <c r="J420" s="86" t="s">
        <v>341</v>
      </c>
      <c r="K420" s="47" t="s">
        <v>22</v>
      </c>
      <c r="L420" s="26" t="s">
        <v>342</v>
      </c>
      <c r="M420" s="47" t="s">
        <v>38</v>
      </c>
      <c r="O420" s="47" t="s">
        <v>434</v>
      </c>
    </row>
    <row r="421" spans="1:76" ht="25.5">
      <c r="A421" s="22" t="s">
        <v>439</v>
      </c>
      <c r="B421" s="51" t="s">
        <v>435</v>
      </c>
      <c r="C421" s="54" t="s">
        <v>438</v>
      </c>
      <c r="D421" s="48">
        <v>7</v>
      </c>
      <c r="E421" s="51">
        <v>282</v>
      </c>
      <c r="F421" s="17"/>
      <c r="G421" s="129">
        <v>3568</v>
      </c>
      <c r="H421" s="86"/>
      <c r="I421" s="86"/>
      <c r="J421" s="86" t="s">
        <v>343</v>
      </c>
      <c r="K421" s="47" t="s">
        <v>22</v>
      </c>
      <c r="L421" s="26"/>
      <c r="M421" s="47" t="s">
        <v>38</v>
      </c>
      <c r="N421" s="47"/>
      <c r="O421" s="47" t="s">
        <v>434</v>
      </c>
    </row>
    <row r="422" spans="1:76" ht="25.5">
      <c r="A422" s="22" t="s">
        <v>320</v>
      </c>
      <c r="B422" s="51" t="s">
        <v>435</v>
      </c>
      <c r="C422" s="54" t="s">
        <v>438</v>
      </c>
      <c r="D422" s="48">
        <v>7</v>
      </c>
      <c r="E422" s="51">
        <v>228</v>
      </c>
      <c r="F422" s="17"/>
      <c r="G422" s="129">
        <v>5452</v>
      </c>
      <c r="H422" s="86"/>
      <c r="I422" s="86"/>
      <c r="J422" s="86" t="s">
        <v>341</v>
      </c>
      <c r="K422" s="47" t="s">
        <v>22</v>
      </c>
      <c r="L422" s="26" t="s">
        <v>342</v>
      </c>
      <c r="M422" s="47" t="s">
        <v>38</v>
      </c>
      <c r="N422" s="47"/>
      <c r="O422" s="47" t="s">
        <v>434</v>
      </c>
    </row>
    <row r="423" spans="1:76" ht="25.5">
      <c r="A423" s="22" t="s">
        <v>439</v>
      </c>
      <c r="B423" s="51" t="s">
        <v>435</v>
      </c>
      <c r="C423" s="54" t="s">
        <v>438</v>
      </c>
      <c r="D423" s="48">
        <v>7</v>
      </c>
      <c r="E423" s="51">
        <v>5139</v>
      </c>
      <c r="F423" s="17"/>
      <c r="G423" s="129">
        <v>7594</v>
      </c>
      <c r="H423" s="3" t="s">
        <v>344</v>
      </c>
      <c r="I423" s="86"/>
      <c r="J423" s="3" t="s">
        <v>345</v>
      </c>
      <c r="K423" s="47" t="s">
        <v>22</v>
      </c>
      <c r="L423" s="26" t="s">
        <v>342</v>
      </c>
      <c r="M423" s="47" t="s">
        <v>16</v>
      </c>
      <c r="N423" s="47" t="s">
        <v>125</v>
      </c>
      <c r="O423" s="47" t="s">
        <v>434</v>
      </c>
    </row>
    <row r="424" spans="1:76" ht="25.5">
      <c r="A424" s="22" t="s">
        <v>320</v>
      </c>
      <c r="B424" s="51" t="s">
        <v>435</v>
      </c>
      <c r="C424" s="54" t="s">
        <v>438</v>
      </c>
      <c r="D424" s="48">
        <v>7</v>
      </c>
      <c r="E424" s="51">
        <v>5140</v>
      </c>
      <c r="F424" s="17"/>
      <c r="G424" s="129">
        <v>32</v>
      </c>
      <c r="H424" s="86"/>
      <c r="I424" s="86"/>
      <c r="J424" s="86" t="s">
        <v>341</v>
      </c>
      <c r="K424" s="47" t="s">
        <v>22</v>
      </c>
      <c r="L424" s="26"/>
      <c r="M424" s="47" t="s">
        <v>38</v>
      </c>
      <c r="N424" s="47"/>
      <c r="O424" s="47" t="s">
        <v>434</v>
      </c>
    </row>
    <row r="425" spans="1:76" ht="25.5">
      <c r="A425" s="22" t="s">
        <v>439</v>
      </c>
      <c r="B425" s="51" t="s">
        <v>435</v>
      </c>
      <c r="C425" s="54" t="s">
        <v>438</v>
      </c>
      <c r="D425" s="48">
        <v>7</v>
      </c>
      <c r="E425" s="51">
        <v>12</v>
      </c>
      <c r="F425" s="17" t="s">
        <v>38</v>
      </c>
      <c r="G425" s="130">
        <v>17251</v>
      </c>
      <c r="H425" s="3" t="s">
        <v>79</v>
      </c>
      <c r="I425" s="86"/>
      <c r="J425" s="3" t="s">
        <v>345</v>
      </c>
      <c r="K425" s="47" t="s">
        <v>346</v>
      </c>
      <c r="L425" s="26" t="s">
        <v>342</v>
      </c>
      <c r="M425" s="47" t="s">
        <v>16</v>
      </c>
      <c r="N425" s="47" t="s">
        <v>103</v>
      </c>
      <c r="O425" s="47" t="s">
        <v>434</v>
      </c>
    </row>
    <row r="426" spans="1:76" ht="38.25">
      <c r="A426" s="22" t="s">
        <v>439</v>
      </c>
      <c r="B426" s="51" t="s">
        <v>435</v>
      </c>
      <c r="C426" s="54" t="s">
        <v>438</v>
      </c>
      <c r="D426" s="48">
        <v>7</v>
      </c>
      <c r="E426" s="51">
        <v>12</v>
      </c>
      <c r="F426" s="17" t="s">
        <v>31</v>
      </c>
      <c r="G426" s="131"/>
      <c r="H426" s="3" t="s">
        <v>55</v>
      </c>
      <c r="I426" s="86"/>
      <c r="J426" s="3" t="s">
        <v>345</v>
      </c>
      <c r="K426" s="47" t="s">
        <v>347</v>
      </c>
      <c r="L426" s="26" t="s">
        <v>342</v>
      </c>
      <c r="M426" s="47" t="s">
        <v>16</v>
      </c>
      <c r="N426" s="47" t="s">
        <v>103</v>
      </c>
      <c r="O426" s="47" t="s">
        <v>434</v>
      </c>
    </row>
    <row r="427" spans="1:76" ht="25.5">
      <c r="A427" s="22" t="s">
        <v>439</v>
      </c>
      <c r="B427" s="51" t="s">
        <v>435</v>
      </c>
      <c r="C427" s="54" t="s">
        <v>348</v>
      </c>
      <c r="D427" s="51">
        <v>7</v>
      </c>
      <c r="E427" s="51">
        <v>5022</v>
      </c>
      <c r="F427" s="10" t="s">
        <v>38</v>
      </c>
      <c r="G427" s="88">
        <v>6047</v>
      </c>
      <c r="H427" s="5"/>
      <c r="I427" s="3" t="s">
        <v>349</v>
      </c>
      <c r="J427" s="86" t="s">
        <v>343</v>
      </c>
      <c r="K427" s="47" t="s">
        <v>22</v>
      </c>
      <c r="L427" s="26" t="s">
        <v>342</v>
      </c>
      <c r="M427" s="47" t="s">
        <v>31</v>
      </c>
      <c r="N427" s="47" t="s">
        <v>350</v>
      </c>
      <c r="O427" s="47" t="s">
        <v>434</v>
      </c>
    </row>
    <row r="428" spans="1:76" ht="25.5">
      <c r="A428" s="22" t="s">
        <v>439</v>
      </c>
      <c r="B428" s="51" t="s">
        <v>435</v>
      </c>
      <c r="C428" s="54" t="s">
        <v>348</v>
      </c>
      <c r="D428" s="51">
        <v>7</v>
      </c>
      <c r="E428" s="51">
        <v>5022</v>
      </c>
      <c r="F428" s="10" t="s">
        <v>31</v>
      </c>
      <c r="G428" s="89"/>
      <c r="H428" s="5"/>
      <c r="I428" s="3" t="s">
        <v>349</v>
      </c>
      <c r="J428" s="86" t="s">
        <v>343</v>
      </c>
      <c r="K428" s="47" t="s">
        <v>22</v>
      </c>
      <c r="L428" s="26" t="s">
        <v>342</v>
      </c>
      <c r="M428" s="47" t="s">
        <v>31</v>
      </c>
      <c r="N428" s="47" t="s">
        <v>350</v>
      </c>
      <c r="O428" s="47" t="s">
        <v>434</v>
      </c>
    </row>
    <row r="429" spans="1:76" ht="25.5">
      <c r="A429" s="22" t="s">
        <v>320</v>
      </c>
      <c r="B429" s="51" t="s">
        <v>435</v>
      </c>
      <c r="C429" s="54" t="s">
        <v>348</v>
      </c>
      <c r="D429" s="51">
        <v>7</v>
      </c>
      <c r="E429" s="51">
        <v>136</v>
      </c>
      <c r="F429" s="10"/>
      <c r="G429" s="87">
        <v>846</v>
      </c>
      <c r="H429" s="3" t="s">
        <v>349</v>
      </c>
      <c r="I429" s="3" t="s">
        <v>126</v>
      </c>
      <c r="J429" s="5" t="s">
        <v>341</v>
      </c>
      <c r="K429" s="5" t="s">
        <v>22</v>
      </c>
      <c r="L429" s="26" t="s">
        <v>351</v>
      </c>
      <c r="M429" s="47" t="s">
        <v>16</v>
      </c>
      <c r="N429" s="5" t="s">
        <v>350</v>
      </c>
      <c r="O429" s="47" t="s">
        <v>434</v>
      </c>
    </row>
    <row r="430" spans="1:76" ht="25.5">
      <c r="A430" s="22" t="s">
        <v>439</v>
      </c>
      <c r="B430" s="51" t="s">
        <v>435</v>
      </c>
      <c r="C430" s="54" t="s">
        <v>348</v>
      </c>
      <c r="D430" s="48">
        <v>7</v>
      </c>
      <c r="E430" s="51">
        <v>289</v>
      </c>
      <c r="F430" s="17"/>
      <c r="G430" s="129">
        <v>264</v>
      </c>
      <c r="H430" s="3" t="s">
        <v>352</v>
      </c>
      <c r="I430" s="3" t="s">
        <v>126</v>
      </c>
      <c r="J430" s="47" t="s">
        <v>353</v>
      </c>
      <c r="K430" s="47" t="s">
        <v>22</v>
      </c>
      <c r="L430" s="26" t="s">
        <v>354</v>
      </c>
      <c r="M430" s="47" t="s">
        <v>16</v>
      </c>
      <c r="N430" s="47" t="s">
        <v>355</v>
      </c>
      <c r="O430" s="47" t="s">
        <v>434</v>
      </c>
    </row>
    <row r="431" spans="1:76" ht="25.5">
      <c r="A431" s="22" t="s">
        <v>320</v>
      </c>
      <c r="B431" s="51" t="s">
        <v>435</v>
      </c>
      <c r="C431" s="54" t="s">
        <v>348</v>
      </c>
      <c r="D431" s="48">
        <v>7</v>
      </c>
      <c r="E431" s="51">
        <v>5159</v>
      </c>
      <c r="F431" s="17"/>
      <c r="G431" s="129">
        <v>2150</v>
      </c>
      <c r="H431" s="86"/>
      <c r="I431" s="3" t="s">
        <v>349</v>
      </c>
      <c r="J431" s="86" t="s">
        <v>341</v>
      </c>
      <c r="K431" s="47" t="s">
        <v>22</v>
      </c>
      <c r="L431" s="26" t="s">
        <v>356</v>
      </c>
      <c r="M431" s="47" t="s">
        <v>31</v>
      </c>
      <c r="N431" s="47" t="s">
        <v>350</v>
      </c>
      <c r="O431" s="47" t="s">
        <v>434</v>
      </c>
    </row>
    <row r="432" spans="1:76" ht="25.5">
      <c r="A432" s="22" t="s">
        <v>320</v>
      </c>
      <c r="B432" s="51" t="s">
        <v>435</v>
      </c>
      <c r="C432" s="54" t="s">
        <v>438</v>
      </c>
      <c r="D432" s="48">
        <v>7</v>
      </c>
      <c r="E432" s="51">
        <v>5020</v>
      </c>
      <c r="F432" s="17"/>
      <c r="G432" s="129">
        <v>10236</v>
      </c>
      <c r="H432" s="3" t="s">
        <v>79</v>
      </c>
      <c r="I432" s="3" t="s">
        <v>357</v>
      </c>
      <c r="J432" s="86" t="s">
        <v>341</v>
      </c>
      <c r="K432" s="47" t="s">
        <v>22</v>
      </c>
      <c r="L432" s="26" t="s">
        <v>342</v>
      </c>
      <c r="M432" s="47" t="s">
        <v>31</v>
      </c>
      <c r="N432" s="47" t="s">
        <v>350</v>
      </c>
      <c r="O432" s="47" t="s">
        <v>434</v>
      </c>
    </row>
    <row r="433" spans="1:15" ht="25.5">
      <c r="A433" s="22" t="s">
        <v>320</v>
      </c>
      <c r="B433" s="51" t="s">
        <v>435</v>
      </c>
      <c r="C433" s="54" t="s">
        <v>348</v>
      </c>
      <c r="D433" s="48">
        <v>7</v>
      </c>
      <c r="E433" s="51">
        <v>231</v>
      </c>
      <c r="F433" s="17"/>
      <c r="G433" s="129">
        <v>1279</v>
      </c>
      <c r="H433" s="86"/>
      <c r="I433" s="3" t="s">
        <v>349</v>
      </c>
      <c r="J433" s="86" t="s">
        <v>341</v>
      </c>
      <c r="K433" s="47" t="s">
        <v>22</v>
      </c>
      <c r="L433" s="26" t="s">
        <v>358</v>
      </c>
      <c r="M433" s="47" t="s">
        <v>31</v>
      </c>
      <c r="N433" s="47" t="s">
        <v>350</v>
      </c>
      <c r="O433" s="47" t="s">
        <v>434</v>
      </c>
    </row>
    <row r="434" spans="1:15" ht="25.5">
      <c r="A434" s="22" t="s">
        <v>320</v>
      </c>
      <c r="B434" s="51" t="s">
        <v>435</v>
      </c>
      <c r="C434" s="54" t="s">
        <v>348</v>
      </c>
      <c r="D434" s="48">
        <v>7</v>
      </c>
      <c r="E434" s="51">
        <v>279</v>
      </c>
      <c r="F434" s="17"/>
      <c r="G434" s="129">
        <v>4058</v>
      </c>
      <c r="H434" s="86"/>
      <c r="I434" s="3" t="s">
        <v>349</v>
      </c>
      <c r="J434" s="86" t="s">
        <v>341</v>
      </c>
      <c r="K434" s="121" t="s">
        <v>182</v>
      </c>
      <c r="L434" s="26" t="s">
        <v>356</v>
      </c>
      <c r="M434" s="47" t="s">
        <v>31</v>
      </c>
      <c r="N434" s="47" t="s">
        <v>359</v>
      </c>
      <c r="O434" s="47" t="s">
        <v>434</v>
      </c>
    </row>
    <row r="435" spans="1:15" ht="25.5">
      <c r="A435" s="22" t="s">
        <v>320</v>
      </c>
      <c r="B435" s="51" t="s">
        <v>435</v>
      </c>
      <c r="C435" s="54" t="s">
        <v>348</v>
      </c>
      <c r="D435" s="48">
        <v>7</v>
      </c>
      <c r="E435" s="51">
        <v>280</v>
      </c>
      <c r="F435" s="17"/>
      <c r="G435" s="129">
        <v>4060</v>
      </c>
      <c r="H435" s="86"/>
      <c r="I435" s="3" t="s">
        <v>349</v>
      </c>
      <c r="J435" s="86" t="s">
        <v>341</v>
      </c>
      <c r="K435" s="47" t="s">
        <v>22</v>
      </c>
      <c r="L435" s="26" t="s">
        <v>356</v>
      </c>
      <c r="M435" s="47" t="s">
        <v>31</v>
      </c>
      <c r="N435" s="47" t="s">
        <v>350</v>
      </c>
      <c r="O435" s="47" t="s">
        <v>434</v>
      </c>
    </row>
    <row r="436" spans="1:15" ht="25.5">
      <c r="A436" s="22" t="s">
        <v>439</v>
      </c>
      <c r="B436" s="51" t="s">
        <v>435</v>
      </c>
      <c r="C436" s="54" t="s">
        <v>438</v>
      </c>
      <c r="D436" s="48">
        <v>7</v>
      </c>
      <c r="E436" s="51">
        <v>152</v>
      </c>
      <c r="F436" s="17"/>
      <c r="G436" s="129">
        <v>3324</v>
      </c>
      <c r="H436" s="86"/>
      <c r="I436" s="3" t="s">
        <v>349</v>
      </c>
      <c r="J436" s="47" t="s">
        <v>345</v>
      </c>
      <c r="K436" s="121" t="s">
        <v>182</v>
      </c>
      <c r="L436" s="26" t="s">
        <v>358</v>
      </c>
      <c r="M436" s="47" t="s">
        <v>16</v>
      </c>
      <c r="N436" s="47" t="s">
        <v>72</v>
      </c>
      <c r="O436" s="47" t="s">
        <v>434</v>
      </c>
    </row>
    <row r="437" spans="1:15" ht="25.5">
      <c r="A437" s="22" t="s">
        <v>320</v>
      </c>
      <c r="B437" s="51" t="s">
        <v>435</v>
      </c>
      <c r="C437" s="54" t="s">
        <v>360</v>
      </c>
      <c r="D437" s="48">
        <v>59</v>
      </c>
      <c r="E437" s="51">
        <v>77</v>
      </c>
      <c r="F437" s="17"/>
      <c r="G437" s="129">
        <v>3659</v>
      </c>
      <c r="H437" s="86"/>
      <c r="I437" s="86"/>
      <c r="J437" s="86" t="s">
        <v>341</v>
      </c>
      <c r="K437" s="47" t="s">
        <v>22</v>
      </c>
      <c r="L437" s="26"/>
      <c r="M437" s="47" t="s">
        <v>38</v>
      </c>
      <c r="N437" s="47"/>
      <c r="O437" s="47" t="s">
        <v>434</v>
      </c>
    </row>
    <row r="438" spans="1:15" ht="25.5">
      <c r="A438" s="22" t="s">
        <v>320</v>
      </c>
      <c r="B438" s="51" t="s">
        <v>435</v>
      </c>
      <c r="C438" s="54" t="s">
        <v>360</v>
      </c>
      <c r="D438" s="48">
        <v>59</v>
      </c>
      <c r="E438" s="51">
        <v>10</v>
      </c>
      <c r="F438" s="17"/>
      <c r="G438" s="129">
        <v>3421</v>
      </c>
      <c r="H438" s="86"/>
      <c r="I438" s="86"/>
      <c r="J438" s="86" t="s">
        <v>341</v>
      </c>
      <c r="K438" s="47" t="s">
        <v>22</v>
      </c>
      <c r="L438" s="26" t="s">
        <v>356</v>
      </c>
      <c r="M438" s="47" t="s">
        <v>38</v>
      </c>
      <c r="N438" s="47"/>
      <c r="O438" s="47" t="s">
        <v>434</v>
      </c>
    </row>
    <row r="439" spans="1:15" ht="25.5">
      <c r="A439" s="22" t="s">
        <v>320</v>
      </c>
      <c r="B439" s="51" t="s">
        <v>435</v>
      </c>
      <c r="C439" s="54" t="s">
        <v>360</v>
      </c>
      <c r="D439" s="48">
        <v>59</v>
      </c>
      <c r="E439" s="51">
        <v>318</v>
      </c>
      <c r="F439" s="17"/>
      <c r="G439" s="129">
        <v>13411</v>
      </c>
      <c r="H439" s="86"/>
      <c r="I439" s="86"/>
      <c r="J439" s="86" t="s">
        <v>341</v>
      </c>
      <c r="K439" s="47" t="s">
        <v>14</v>
      </c>
      <c r="L439" s="26"/>
      <c r="M439" s="47" t="s">
        <v>35</v>
      </c>
      <c r="N439" s="47" t="s">
        <v>36</v>
      </c>
      <c r="O439" s="47" t="s">
        <v>434</v>
      </c>
    </row>
    <row r="440" spans="1:15" ht="25.5">
      <c r="A440" s="22" t="s">
        <v>320</v>
      </c>
      <c r="B440" s="51" t="s">
        <v>435</v>
      </c>
      <c r="C440" s="54" t="s">
        <v>360</v>
      </c>
      <c r="D440" s="48">
        <v>59</v>
      </c>
      <c r="E440" s="51">
        <v>24</v>
      </c>
      <c r="F440" s="17"/>
      <c r="G440" s="129">
        <v>1792</v>
      </c>
      <c r="H440" s="3" t="s">
        <v>349</v>
      </c>
      <c r="I440" s="3" t="s">
        <v>256</v>
      </c>
      <c r="J440" s="86" t="s">
        <v>341</v>
      </c>
      <c r="K440" s="47" t="s">
        <v>22</v>
      </c>
      <c r="L440" s="26" t="s">
        <v>354</v>
      </c>
      <c r="M440" s="47" t="s">
        <v>16</v>
      </c>
      <c r="N440" s="47" t="s">
        <v>53</v>
      </c>
      <c r="O440" s="47" t="s">
        <v>434</v>
      </c>
    </row>
    <row r="441" spans="1:15" ht="25.5">
      <c r="A441" s="22" t="s">
        <v>320</v>
      </c>
      <c r="B441" s="51" t="s">
        <v>435</v>
      </c>
      <c r="C441" s="54" t="s">
        <v>360</v>
      </c>
      <c r="D441" s="48">
        <v>59</v>
      </c>
      <c r="E441" s="51">
        <v>321</v>
      </c>
      <c r="F441" s="17"/>
      <c r="G441" s="129">
        <v>2309</v>
      </c>
      <c r="H441" s="3" t="s">
        <v>349</v>
      </c>
      <c r="I441" s="86"/>
      <c r="J441" s="86" t="s">
        <v>341</v>
      </c>
      <c r="K441" s="121" t="s">
        <v>182</v>
      </c>
      <c r="L441" s="26" t="s">
        <v>361</v>
      </c>
      <c r="M441" s="47" t="s">
        <v>16</v>
      </c>
      <c r="N441" s="47" t="s">
        <v>17</v>
      </c>
      <c r="O441" s="47" t="s">
        <v>434</v>
      </c>
    </row>
    <row r="442" spans="1:15" ht="25.5">
      <c r="A442" s="22" t="s">
        <v>320</v>
      </c>
      <c r="B442" s="51" t="s">
        <v>435</v>
      </c>
      <c r="C442" s="54" t="s">
        <v>360</v>
      </c>
      <c r="D442" s="48">
        <v>59</v>
      </c>
      <c r="E442" s="51">
        <v>5013</v>
      </c>
      <c r="F442" s="17"/>
      <c r="G442" s="129">
        <v>264</v>
      </c>
      <c r="H442" s="3" t="s">
        <v>349</v>
      </c>
      <c r="I442" s="86"/>
      <c r="J442" s="86" t="s">
        <v>341</v>
      </c>
      <c r="K442" s="121" t="s">
        <v>182</v>
      </c>
      <c r="L442" s="26" t="s">
        <v>361</v>
      </c>
      <c r="M442" s="47" t="s">
        <v>16</v>
      </c>
      <c r="N442" s="47" t="s">
        <v>17</v>
      </c>
      <c r="O442" s="47" t="s">
        <v>434</v>
      </c>
    </row>
    <row r="443" spans="1:15" ht="25.5">
      <c r="A443" s="22" t="s">
        <v>320</v>
      </c>
      <c r="B443" s="51" t="s">
        <v>435</v>
      </c>
      <c r="C443" s="54" t="s">
        <v>438</v>
      </c>
      <c r="D443" s="48">
        <v>6</v>
      </c>
      <c r="E443" s="51">
        <v>5249</v>
      </c>
      <c r="F443" s="17"/>
      <c r="G443" s="129">
        <v>3163</v>
      </c>
      <c r="H443" s="132" t="s">
        <v>362</v>
      </c>
      <c r="I443" s="86"/>
      <c r="J443" s="86" t="s">
        <v>341</v>
      </c>
      <c r="K443" s="47" t="s">
        <v>22</v>
      </c>
      <c r="L443" s="26" t="s">
        <v>363</v>
      </c>
      <c r="M443" s="47" t="s">
        <v>31</v>
      </c>
      <c r="N443" s="47" t="s">
        <v>364</v>
      </c>
      <c r="O443" s="47" t="s">
        <v>434</v>
      </c>
    </row>
    <row r="444" spans="1:15" ht="25.5">
      <c r="A444" s="22" t="s">
        <v>320</v>
      </c>
      <c r="B444" s="51" t="s">
        <v>435</v>
      </c>
      <c r="C444" s="54" t="s">
        <v>438</v>
      </c>
      <c r="D444" s="48">
        <v>6</v>
      </c>
      <c r="E444" s="51">
        <v>5247</v>
      </c>
      <c r="F444" s="17"/>
      <c r="G444" s="129">
        <v>3117</v>
      </c>
      <c r="H444" s="86"/>
      <c r="I444" s="3" t="s">
        <v>349</v>
      </c>
      <c r="J444" s="86" t="s">
        <v>341</v>
      </c>
      <c r="K444" s="47" t="s">
        <v>22</v>
      </c>
      <c r="L444" s="26" t="s">
        <v>365</v>
      </c>
      <c r="M444" s="47" t="s">
        <v>31</v>
      </c>
      <c r="N444" s="47" t="s">
        <v>364</v>
      </c>
      <c r="O444" s="47" t="s">
        <v>434</v>
      </c>
    </row>
    <row r="445" spans="1:15" ht="25.5">
      <c r="A445" s="22" t="s">
        <v>320</v>
      </c>
      <c r="B445" s="51" t="s">
        <v>435</v>
      </c>
      <c r="C445" s="54" t="s">
        <v>438</v>
      </c>
      <c r="D445" s="48">
        <v>6</v>
      </c>
      <c r="E445" s="51">
        <v>5177</v>
      </c>
      <c r="F445" s="17"/>
      <c r="G445" s="129">
        <v>325</v>
      </c>
      <c r="H445" s="86"/>
      <c r="I445" s="86"/>
      <c r="J445" s="86" t="s">
        <v>341</v>
      </c>
      <c r="K445" s="47" t="s">
        <v>22</v>
      </c>
      <c r="L445" s="26" t="s">
        <v>356</v>
      </c>
      <c r="M445" s="47" t="s">
        <v>38</v>
      </c>
      <c r="N445" s="47"/>
      <c r="O445" s="47" t="s">
        <v>434</v>
      </c>
    </row>
    <row r="446" spans="1:15" ht="25.5">
      <c r="A446" s="22" t="s">
        <v>320</v>
      </c>
      <c r="B446" s="51" t="s">
        <v>435</v>
      </c>
      <c r="C446" s="54" t="s">
        <v>438</v>
      </c>
      <c r="D446" s="48">
        <v>6</v>
      </c>
      <c r="E446" s="51">
        <v>407</v>
      </c>
      <c r="F446" s="17"/>
      <c r="G446" s="129">
        <v>1642</v>
      </c>
      <c r="H446" s="86"/>
      <c r="I446" s="3" t="s">
        <v>349</v>
      </c>
      <c r="J446" s="86" t="s">
        <v>341</v>
      </c>
      <c r="K446" s="47" t="s">
        <v>22</v>
      </c>
      <c r="L446" s="26" t="s">
        <v>366</v>
      </c>
      <c r="M446" s="47" t="s">
        <v>31</v>
      </c>
      <c r="N446" s="47" t="s">
        <v>364</v>
      </c>
      <c r="O446" s="47" t="s">
        <v>434</v>
      </c>
    </row>
    <row r="447" spans="1:15" ht="25.5">
      <c r="A447" s="22" t="s">
        <v>320</v>
      </c>
      <c r="B447" s="51" t="s">
        <v>435</v>
      </c>
      <c r="C447" s="54" t="s">
        <v>360</v>
      </c>
      <c r="D447" s="48">
        <v>59</v>
      </c>
      <c r="E447" s="51">
        <v>5145</v>
      </c>
      <c r="F447" s="17"/>
      <c r="G447" s="129">
        <v>66</v>
      </c>
      <c r="H447" s="3" t="s">
        <v>367</v>
      </c>
      <c r="I447" s="3" t="s">
        <v>349</v>
      </c>
      <c r="J447" s="86" t="s">
        <v>341</v>
      </c>
      <c r="K447" s="47" t="s">
        <v>22</v>
      </c>
      <c r="L447" s="26" t="s">
        <v>342</v>
      </c>
      <c r="M447" s="47" t="s">
        <v>31</v>
      </c>
      <c r="N447" s="47" t="s">
        <v>350</v>
      </c>
      <c r="O447" s="47" t="s">
        <v>434</v>
      </c>
    </row>
    <row r="448" spans="1:15" ht="25.5">
      <c r="A448" s="22" t="s">
        <v>320</v>
      </c>
      <c r="B448" s="51" t="s">
        <v>435</v>
      </c>
      <c r="C448" s="54" t="s">
        <v>360</v>
      </c>
      <c r="D448" s="48">
        <v>59</v>
      </c>
      <c r="E448" s="51">
        <v>5132</v>
      </c>
      <c r="F448" s="17"/>
      <c r="G448" s="129">
        <v>915</v>
      </c>
      <c r="H448" s="86"/>
      <c r="I448" s="86"/>
      <c r="J448" s="86" t="s">
        <v>341</v>
      </c>
      <c r="K448" s="47" t="s">
        <v>22</v>
      </c>
      <c r="L448" s="5"/>
      <c r="M448" s="47" t="s">
        <v>38</v>
      </c>
      <c r="N448" s="47"/>
      <c r="O448" s="47" t="s">
        <v>434</v>
      </c>
    </row>
    <row r="449" spans="1:15" ht="25.5">
      <c r="A449" s="22" t="s">
        <v>320</v>
      </c>
      <c r="B449" s="51" t="s">
        <v>435</v>
      </c>
      <c r="C449" s="54" t="s">
        <v>360</v>
      </c>
      <c r="D449" s="48">
        <v>59</v>
      </c>
      <c r="E449" s="51">
        <v>5133</v>
      </c>
      <c r="F449" s="17"/>
      <c r="G449" s="129">
        <v>373</v>
      </c>
      <c r="H449" s="86"/>
      <c r="I449" s="86"/>
      <c r="J449" s="86" t="s">
        <v>341</v>
      </c>
      <c r="K449" s="47" t="s">
        <v>22</v>
      </c>
      <c r="L449" s="26"/>
      <c r="M449" s="47" t="s">
        <v>38</v>
      </c>
      <c r="N449" s="47"/>
      <c r="O449" s="47" t="s">
        <v>434</v>
      </c>
    </row>
    <row r="450" spans="1:15" ht="25.5">
      <c r="A450" s="22" t="s">
        <v>320</v>
      </c>
      <c r="B450" s="51" t="s">
        <v>435</v>
      </c>
      <c r="C450" s="54" t="s">
        <v>360</v>
      </c>
      <c r="D450" s="48">
        <v>59</v>
      </c>
      <c r="E450" s="51">
        <v>5134</v>
      </c>
      <c r="F450" s="17"/>
      <c r="G450" s="129">
        <v>1195</v>
      </c>
      <c r="H450" s="86"/>
      <c r="I450" s="86"/>
      <c r="J450" s="86" t="s">
        <v>341</v>
      </c>
      <c r="K450" s="121" t="s">
        <v>182</v>
      </c>
      <c r="L450" s="26"/>
      <c r="M450" s="47" t="s">
        <v>35</v>
      </c>
      <c r="N450" s="47" t="s">
        <v>36</v>
      </c>
      <c r="O450" s="47" t="s">
        <v>434</v>
      </c>
    </row>
    <row r="451" spans="1:15" ht="25.5">
      <c r="A451" s="22" t="s">
        <v>320</v>
      </c>
      <c r="B451" s="51" t="s">
        <v>435</v>
      </c>
      <c r="C451" s="54" t="s">
        <v>360</v>
      </c>
      <c r="D451" s="48">
        <v>59</v>
      </c>
      <c r="E451" s="51">
        <v>5135</v>
      </c>
      <c r="F451" s="17"/>
      <c r="G451" s="129">
        <v>7613</v>
      </c>
      <c r="H451" s="86"/>
      <c r="I451" s="86"/>
      <c r="J451" s="86" t="s">
        <v>341</v>
      </c>
      <c r="K451" s="121" t="s">
        <v>182</v>
      </c>
      <c r="L451" s="26" t="s">
        <v>356</v>
      </c>
      <c r="M451" s="47" t="s">
        <v>35</v>
      </c>
      <c r="N451" s="47" t="s">
        <v>36</v>
      </c>
      <c r="O451" s="47" t="s">
        <v>434</v>
      </c>
    </row>
    <row r="452" spans="1:15" ht="25.5">
      <c r="A452" s="22" t="s">
        <v>320</v>
      </c>
      <c r="B452" s="51" t="s">
        <v>435</v>
      </c>
      <c r="C452" s="54" t="s">
        <v>360</v>
      </c>
      <c r="D452" s="48">
        <v>58</v>
      </c>
      <c r="E452" s="51">
        <v>361</v>
      </c>
      <c r="F452" s="17"/>
      <c r="G452" s="129">
        <v>198</v>
      </c>
      <c r="H452" s="3" t="s">
        <v>349</v>
      </c>
      <c r="I452" s="86"/>
      <c r="J452" s="86" t="s">
        <v>341</v>
      </c>
      <c r="K452" s="47" t="s">
        <v>22</v>
      </c>
      <c r="L452" s="26" t="s">
        <v>368</v>
      </c>
      <c r="M452" s="47" t="s">
        <v>16</v>
      </c>
      <c r="N452" s="47" t="s">
        <v>369</v>
      </c>
      <c r="O452" s="47" t="s">
        <v>434</v>
      </c>
    </row>
    <row r="453" spans="1:15" ht="25.5">
      <c r="A453" s="22" t="s">
        <v>320</v>
      </c>
      <c r="B453" s="51" t="s">
        <v>435</v>
      </c>
      <c r="C453" s="54" t="s">
        <v>360</v>
      </c>
      <c r="D453" s="48">
        <v>58</v>
      </c>
      <c r="E453" s="51">
        <v>359</v>
      </c>
      <c r="F453" s="17"/>
      <c r="G453" s="129">
        <v>237</v>
      </c>
      <c r="H453" s="3" t="s">
        <v>349</v>
      </c>
      <c r="I453" s="86"/>
      <c r="J453" s="86" t="s">
        <v>341</v>
      </c>
      <c r="K453" s="47" t="s">
        <v>22</v>
      </c>
      <c r="L453" s="26" t="s">
        <v>354</v>
      </c>
      <c r="M453" s="47" t="s">
        <v>16</v>
      </c>
      <c r="N453" s="47" t="s">
        <v>369</v>
      </c>
      <c r="O453" s="47" t="s">
        <v>434</v>
      </c>
    </row>
    <row r="454" spans="1:15" ht="25.5">
      <c r="A454" s="22" t="s">
        <v>320</v>
      </c>
      <c r="B454" s="51" t="s">
        <v>435</v>
      </c>
      <c r="C454" s="54" t="s">
        <v>360</v>
      </c>
      <c r="D454" s="48">
        <v>58</v>
      </c>
      <c r="E454" s="51">
        <v>454</v>
      </c>
      <c r="F454" s="17"/>
      <c r="G454" s="129">
        <v>257</v>
      </c>
      <c r="H454" s="3" t="s">
        <v>349</v>
      </c>
      <c r="I454" s="86"/>
      <c r="J454" s="86" t="s">
        <v>341</v>
      </c>
      <c r="K454" s="47" t="s">
        <v>22</v>
      </c>
      <c r="L454" s="26" t="s">
        <v>354</v>
      </c>
      <c r="M454" s="47" t="s">
        <v>16</v>
      </c>
      <c r="N454" s="47" t="s">
        <v>369</v>
      </c>
      <c r="O454" s="47" t="s">
        <v>434</v>
      </c>
    </row>
    <row r="455" spans="1:15" ht="25.5">
      <c r="A455" s="22" t="s">
        <v>320</v>
      </c>
      <c r="B455" s="51" t="s">
        <v>435</v>
      </c>
      <c r="C455" s="54" t="s">
        <v>360</v>
      </c>
      <c r="D455" s="48">
        <v>59</v>
      </c>
      <c r="E455" s="51">
        <v>5124</v>
      </c>
      <c r="F455" s="17"/>
      <c r="G455" s="129">
        <v>482</v>
      </c>
      <c r="H455" s="3" t="s">
        <v>349</v>
      </c>
      <c r="I455" s="86"/>
      <c r="J455" s="86" t="s">
        <v>341</v>
      </c>
      <c r="K455" s="121" t="s">
        <v>182</v>
      </c>
      <c r="L455" s="26" t="s">
        <v>354</v>
      </c>
      <c r="M455" s="47" t="s">
        <v>16</v>
      </c>
      <c r="N455" s="47" t="s">
        <v>17</v>
      </c>
      <c r="O455" s="47" t="s">
        <v>434</v>
      </c>
    </row>
    <row r="456" spans="1:15" ht="25.5">
      <c r="A456" s="22" t="s">
        <v>320</v>
      </c>
      <c r="B456" s="51" t="s">
        <v>435</v>
      </c>
      <c r="C456" s="54" t="s">
        <v>360</v>
      </c>
      <c r="D456" s="48">
        <v>58</v>
      </c>
      <c r="E456" s="133">
        <v>5263</v>
      </c>
      <c r="F456" s="17"/>
      <c r="G456" s="129">
        <v>3446</v>
      </c>
      <c r="H456" s="86"/>
      <c r="I456" s="86"/>
      <c r="J456" s="86" t="s">
        <v>341</v>
      </c>
      <c r="K456" s="47" t="s">
        <v>22</v>
      </c>
      <c r="L456" s="5"/>
      <c r="M456" s="47" t="s">
        <v>38</v>
      </c>
      <c r="N456" s="47"/>
      <c r="O456" s="47" t="s">
        <v>434</v>
      </c>
    </row>
    <row r="457" spans="1:15" ht="25.5">
      <c r="A457" s="22" t="s">
        <v>320</v>
      </c>
      <c r="B457" s="51" t="s">
        <v>435</v>
      </c>
      <c r="C457" s="54" t="s">
        <v>360</v>
      </c>
      <c r="D457" s="48">
        <v>58</v>
      </c>
      <c r="E457" s="51">
        <v>5261</v>
      </c>
      <c r="F457" s="17"/>
      <c r="G457" s="129">
        <v>4806</v>
      </c>
      <c r="H457" s="3" t="s">
        <v>349</v>
      </c>
      <c r="I457" s="86"/>
      <c r="J457" s="86" t="s">
        <v>341</v>
      </c>
      <c r="K457" s="47" t="s">
        <v>22</v>
      </c>
      <c r="L457" s="26" t="s">
        <v>354</v>
      </c>
      <c r="M457" s="47" t="s">
        <v>16</v>
      </c>
      <c r="N457" s="47" t="s">
        <v>369</v>
      </c>
      <c r="O457" s="47" t="s">
        <v>434</v>
      </c>
    </row>
    <row r="458" spans="1:15" ht="25.5">
      <c r="A458" s="22" t="s">
        <v>320</v>
      </c>
      <c r="B458" s="51" t="s">
        <v>435</v>
      </c>
      <c r="C458" s="54" t="s">
        <v>360</v>
      </c>
      <c r="D458" s="48">
        <v>58</v>
      </c>
      <c r="E458" s="51">
        <v>514</v>
      </c>
      <c r="F458" s="17"/>
      <c r="G458" s="129">
        <v>1920</v>
      </c>
      <c r="H458" s="134" t="s">
        <v>436</v>
      </c>
      <c r="I458" s="86"/>
      <c r="J458" s="86" t="s">
        <v>341</v>
      </c>
      <c r="K458" s="47" t="s">
        <v>370</v>
      </c>
      <c r="L458" s="26" t="s">
        <v>371</v>
      </c>
      <c r="M458" s="47" t="s">
        <v>31</v>
      </c>
      <c r="N458" s="47" t="s">
        <v>350</v>
      </c>
      <c r="O458" s="47" t="s">
        <v>434</v>
      </c>
    </row>
    <row r="459" spans="1:15" ht="25.5">
      <c r="A459" s="22" t="s">
        <v>320</v>
      </c>
      <c r="B459" s="51" t="s">
        <v>435</v>
      </c>
      <c r="C459" s="54" t="s">
        <v>360</v>
      </c>
      <c r="D459" s="48">
        <v>58</v>
      </c>
      <c r="E459" s="51">
        <v>253</v>
      </c>
      <c r="F459" s="17"/>
      <c r="G459" s="129">
        <v>99</v>
      </c>
      <c r="H459" s="3" t="s">
        <v>349</v>
      </c>
      <c r="I459" s="86"/>
      <c r="J459" s="86" t="s">
        <v>341</v>
      </c>
      <c r="K459" s="47" t="s">
        <v>22</v>
      </c>
      <c r="L459" s="26" t="s">
        <v>46</v>
      </c>
      <c r="M459" s="47" t="s">
        <v>16</v>
      </c>
      <c r="N459" s="47" t="s">
        <v>369</v>
      </c>
      <c r="O459" s="47" t="s">
        <v>434</v>
      </c>
    </row>
    <row r="460" spans="1:15" ht="25.5">
      <c r="A460" s="22" t="s">
        <v>320</v>
      </c>
      <c r="B460" s="51" t="s">
        <v>435</v>
      </c>
      <c r="C460" s="54" t="s">
        <v>360</v>
      </c>
      <c r="D460" s="48">
        <v>58</v>
      </c>
      <c r="E460" s="51">
        <v>255</v>
      </c>
      <c r="F460" s="17"/>
      <c r="G460" s="129">
        <v>173</v>
      </c>
      <c r="H460" s="3" t="s">
        <v>349</v>
      </c>
      <c r="I460" s="3" t="s">
        <v>126</v>
      </c>
      <c r="J460" s="86" t="s">
        <v>341</v>
      </c>
      <c r="K460" s="47" t="s">
        <v>22</v>
      </c>
      <c r="L460" s="26" t="s">
        <v>354</v>
      </c>
      <c r="M460" s="47" t="s">
        <v>16</v>
      </c>
      <c r="N460" s="47" t="s">
        <v>369</v>
      </c>
      <c r="O460" s="47" t="s">
        <v>434</v>
      </c>
    </row>
    <row r="461" spans="1:15" ht="25.5">
      <c r="A461" s="22" t="s">
        <v>320</v>
      </c>
      <c r="B461" s="51" t="s">
        <v>435</v>
      </c>
      <c r="C461" s="54" t="s">
        <v>360</v>
      </c>
      <c r="D461" s="48">
        <v>58</v>
      </c>
      <c r="E461" s="51">
        <v>256</v>
      </c>
      <c r="F461" s="17"/>
      <c r="G461" s="129">
        <v>203</v>
      </c>
      <c r="H461" s="3" t="s">
        <v>349</v>
      </c>
      <c r="I461" s="86"/>
      <c r="J461" s="86" t="s">
        <v>341</v>
      </c>
      <c r="K461" s="47" t="s">
        <v>22</v>
      </c>
      <c r="L461" s="26" t="s">
        <v>46</v>
      </c>
      <c r="M461" s="47" t="s">
        <v>16</v>
      </c>
      <c r="N461" s="47" t="s">
        <v>369</v>
      </c>
      <c r="O461" s="47" t="s">
        <v>434</v>
      </c>
    </row>
    <row r="462" spans="1:15" ht="25.5">
      <c r="A462" s="22" t="s">
        <v>320</v>
      </c>
      <c r="B462" s="51" t="s">
        <v>435</v>
      </c>
      <c r="C462" s="54" t="s">
        <v>360</v>
      </c>
      <c r="D462" s="48">
        <v>58</v>
      </c>
      <c r="E462" s="51">
        <v>266</v>
      </c>
      <c r="F462" s="17"/>
      <c r="G462" s="129">
        <v>226</v>
      </c>
      <c r="H462" s="3" t="s">
        <v>349</v>
      </c>
      <c r="I462" s="86"/>
      <c r="J462" s="86" t="s">
        <v>341</v>
      </c>
      <c r="K462" s="47" t="s">
        <v>22</v>
      </c>
      <c r="L462" s="26" t="s">
        <v>46</v>
      </c>
      <c r="M462" s="47" t="s">
        <v>16</v>
      </c>
      <c r="N462" s="47" t="s">
        <v>369</v>
      </c>
      <c r="O462" s="47" t="s">
        <v>434</v>
      </c>
    </row>
    <row r="463" spans="1:15" ht="25.5">
      <c r="A463" s="22" t="s">
        <v>320</v>
      </c>
      <c r="B463" s="51" t="s">
        <v>435</v>
      </c>
      <c r="C463" s="54" t="s">
        <v>360</v>
      </c>
      <c r="D463" s="48">
        <v>58</v>
      </c>
      <c r="E463" s="51">
        <v>429</v>
      </c>
      <c r="F463" s="17"/>
      <c r="G463" s="129">
        <v>211</v>
      </c>
      <c r="H463" s="3" t="s">
        <v>357</v>
      </c>
      <c r="I463" s="86"/>
      <c r="J463" s="86" t="s">
        <v>341</v>
      </c>
      <c r="K463" s="47" t="s">
        <v>22</v>
      </c>
      <c r="L463" s="26" t="s">
        <v>46</v>
      </c>
      <c r="M463" s="47" t="s">
        <v>16</v>
      </c>
      <c r="N463" s="47" t="s">
        <v>369</v>
      </c>
      <c r="O463" s="47" t="s">
        <v>434</v>
      </c>
    </row>
    <row r="464" spans="1:15" ht="25.5">
      <c r="A464" s="22" t="s">
        <v>320</v>
      </c>
      <c r="B464" s="51" t="s">
        <v>435</v>
      </c>
      <c r="C464" s="54" t="s">
        <v>360</v>
      </c>
      <c r="D464" s="48">
        <v>58</v>
      </c>
      <c r="E464" s="51">
        <v>434</v>
      </c>
      <c r="F464" s="17"/>
      <c r="G464" s="129">
        <v>181</v>
      </c>
      <c r="H464" s="3" t="s">
        <v>349</v>
      </c>
      <c r="I464" s="3" t="s">
        <v>126</v>
      </c>
      <c r="J464" s="86" t="s">
        <v>341</v>
      </c>
      <c r="K464" s="47" t="s">
        <v>22</v>
      </c>
      <c r="L464" s="26" t="s">
        <v>46</v>
      </c>
      <c r="M464" s="47" t="s">
        <v>16</v>
      </c>
      <c r="N464" s="47" t="s">
        <v>369</v>
      </c>
      <c r="O464" s="47" t="s">
        <v>434</v>
      </c>
    </row>
    <row r="465" spans="1:15" ht="25.5">
      <c r="A465" s="22" t="s">
        <v>320</v>
      </c>
      <c r="B465" s="51" t="s">
        <v>435</v>
      </c>
      <c r="C465" s="54" t="s">
        <v>360</v>
      </c>
      <c r="D465" s="48">
        <v>58</v>
      </c>
      <c r="E465" s="51">
        <v>427</v>
      </c>
      <c r="F465" s="17"/>
      <c r="G465" s="129">
        <v>216</v>
      </c>
      <c r="H465" s="3" t="s">
        <v>372</v>
      </c>
      <c r="I465" s="86"/>
      <c r="J465" s="86" t="s">
        <v>341</v>
      </c>
      <c r="K465" s="47" t="s">
        <v>22</v>
      </c>
      <c r="L465" s="26" t="s">
        <v>46</v>
      </c>
      <c r="M465" s="47" t="s">
        <v>16</v>
      </c>
      <c r="N465" s="47" t="s">
        <v>369</v>
      </c>
      <c r="O465" s="47" t="s">
        <v>434</v>
      </c>
    </row>
    <row r="466" spans="1:15" ht="25.5">
      <c r="A466" s="22" t="s">
        <v>320</v>
      </c>
      <c r="B466" s="51" t="s">
        <v>435</v>
      </c>
      <c r="C466" s="54" t="s">
        <v>360</v>
      </c>
      <c r="D466" s="48">
        <v>58</v>
      </c>
      <c r="E466" s="51">
        <v>422</v>
      </c>
      <c r="F466" s="17"/>
      <c r="G466" s="129">
        <v>217</v>
      </c>
      <c r="H466" s="3" t="s">
        <v>349</v>
      </c>
      <c r="I466" s="86"/>
      <c r="J466" s="86" t="s">
        <v>341</v>
      </c>
      <c r="K466" s="47" t="s">
        <v>22</v>
      </c>
      <c r="L466" s="26" t="s">
        <v>46</v>
      </c>
      <c r="M466" s="47" t="s">
        <v>16</v>
      </c>
      <c r="N466" s="47" t="s">
        <v>369</v>
      </c>
      <c r="O466" s="47" t="s">
        <v>434</v>
      </c>
    </row>
    <row r="467" spans="1:15" ht="25.5">
      <c r="A467" s="22" t="s">
        <v>320</v>
      </c>
      <c r="B467" s="51" t="s">
        <v>435</v>
      </c>
      <c r="C467" s="54" t="s">
        <v>360</v>
      </c>
      <c r="D467" s="48">
        <v>58</v>
      </c>
      <c r="E467" s="51">
        <v>439</v>
      </c>
      <c r="F467" s="17"/>
      <c r="G467" s="129">
        <v>196</v>
      </c>
      <c r="H467" s="3" t="s">
        <v>349</v>
      </c>
      <c r="I467" s="86"/>
      <c r="J467" s="86" t="s">
        <v>341</v>
      </c>
      <c r="K467" s="47" t="s">
        <v>22</v>
      </c>
      <c r="L467" s="26" t="s">
        <v>46</v>
      </c>
      <c r="M467" s="47" t="s">
        <v>16</v>
      </c>
      <c r="N467" s="47" t="s">
        <v>369</v>
      </c>
      <c r="O467" s="47" t="s">
        <v>434</v>
      </c>
    </row>
    <row r="468" spans="1:15" ht="25.5">
      <c r="A468" s="22" t="s">
        <v>320</v>
      </c>
      <c r="B468" s="51" t="s">
        <v>435</v>
      </c>
      <c r="C468" s="54" t="s">
        <v>360</v>
      </c>
      <c r="D468" s="48">
        <v>58</v>
      </c>
      <c r="E468" s="51">
        <v>5338</v>
      </c>
      <c r="F468" s="17"/>
      <c r="G468" s="129">
        <v>246</v>
      </c>
      <c r="H468" s="3" t="s">
        <v>349</v>
      </c>
      <c r="I468" s="86"/>
      <c r="J468" s="86" t="s">
        <v>341</v>
      </c>
      <c r="K468" s="47" t="s">
        <v>22</v>
      </c>
      <c r="L468" s="26" t="s">
        <v>46</v>
      </c>
      <c r="M468" s="47" t="s">
        <v>16</v>
      </c>
      <c r="N468" s="47" t="s">
        <v>369</v>
      </c>
      <c r="O468" s="47" t="s">
        <v>434</v>
      </c>
    </row>
    <row r="469" spans="1:15" ht="25.5">
      <c r="A469" s="22" t="s">
        <v>320</v>
      </c>
      <c r="B469" s="51" t="s">
        <v>435</v>
      </c>
      <c r="C469" s="54" t="s">
        <v>360</v>
      </c>
      <c r="D469" s="48">
        <v>59</v>
      </c>
      <c r="E469" s="51">
        <v>5117</v>
      </c>
      <c r="F469" s="17"/>
      <c r="G469" s="129">
        <v>145</v>
      </c>
      <c r="H469" s="86"/>
      <c r="I469" s="86"/>
      <c r="J469" s="86" t="s">
        <v>341</v>
      </c>
      <c r="K469" s="47" t="s">
        <v>22</v>
      </c>
      <c r="L469" s="26"/>
      <c r="M469" s="47" t="s">
        <v>38</v>
      </c>
      <c r="N469" s="47"/>
      <c r="O469" s="47" t="s">
        <v>434</v>
      </c>
    </row>
    <row r="470" spans="1:15" ht="25.5">
      <c r="A470" s="22" t="s">
        <v>320</v>
      </c>
      <c r="B470" s="51" t="s">
        <v>435</v>
      </c>
      <c r="C470" s="54" t="s">
        <v>360</v>
      </c>
      <c r="D470" s="48">
        <v>59</v>
      </c>
      <c r="E470" s="51">
        <v>5116</v>
      </c>
      <c r="F470" s="17"/>
      <c r="G470" s="129">
        <v>547</v>
      </c>
      <c r="H470" s="86"/>
      <c r="I470" s="86"/>
      <c r="J470" s="86" t="s">
        <v>341</v>
      </c>
      <c r="K470" s="47" t="s">
        <v>22</v>
      </c>
      <c r="L470" s="26"/>
      <c r="M470" s="47" t="s">
        <v>38</v>
      </c>
      <c r="N470" s="47"/>
      <c r="O470" s="47" t="s">
        <v>434</v>
      </c>
    </row>
    <row r="471" spans="1:15" ht="25.5">
      <c r="A471" s="22" t="s">
        <v>320</v>
      </c>
      <c r="B471" s="51" t="s">
        <v>435</v>
      </c>
      <c r="C471" s="54" t="s">
        <v>360</v>
      </c>
      <c r="D471" s="48">
        <v>59</v>
      </c>
      <c r="E471" s="51">
        <v>84</v>
      </c>
      <c r="F471" s="17"/>
      <c r="G471" s="129">
        <v>2579</v>
      </c>
      <c r="H471" s="3" t="s">
        <v>126</v>
      </c>
      <c r="I471" s="3" t="s">
        <v>256</v>
      </c>
      <c r="J471" s="86" t="s">
        <v>341</v>
      </c>
      <c r="K471" s="47" t="s">
        <v>22</v>
      </c>
      <c r="L471" s="26" t="s">
        <v>354</v>
      </c>
      <c r="M471" s="47" t="s">
        <v>16</v>
      </c>
      <c r="N471" s="47" t="s">
        <v>369</v>
      </c>
      <c r="O471" s="47" t="s">
        <v>434</v>
      </c>
    </row>
    <row r="472" spans="1:15" ht="25.5">
      <c r="A472" s="22" t="s">
        <v>320</v>
      </c>
      <c r="B472" s="51" t="s">
        <v>435</v>
      </c>
      <c r="C472" s="54" t="s">
        <v>360</v>
      </c>
      <c r="D472" s="48">
        <v>59</v>
      </c>
      <c r="E472" s="51">
        <v>5120</v>
      </c>
      <c r="F472" s="17"/>
      <c r="G472" s="129">
        <v>63</v>
      </c>
      <c r="H472" s="86"/>
      <c r="I472" s="86"/>
      <c r="J472" s="86" t="s">
        <v>341</v>
      </c>
      <c r="K472" s="47" t="s">
        <v>22</v>
      </c>
      <c r="L472" s="26"/>
      <c r="M472" s="47" t="s">
        <v>38</v>
      </c>
      <c r="N472" s="47"/>
      <c r="O472" s="47" t="s">
        <v>434</v>
      </c>
    </row>
    <row r="473" spans="1:15" ht="25.5">
      <c r="A473" s="22" t="s">
        <v>320</v>
      </c>
      <c r="B473" s="51" t="s">
        <v>435</v>
      </c>
      <c r="C473" s="54" t="s">
        <v>360</v>
      </c>
      <c r="D473" s="48">
        <v>58</v>
      </c>
      <c r="E473" s="51">
        <v>480</v>
      </c>
      <c r="F473" s="17"/>
      <c r="G473" s="129">
        <v>954</v>
      </c>
      <c r="H473" s="3" t="s">
        <v>373</v>
      </c>
      <c r="I473" s="3" t="s">
        <v>349</v>
      </c>
      <c r="J473" s="86" t="s">
        <v>341</v>
      </c>
      <c r="K473" s="121" t="s">
        <v>14</v>
      </c>
      <c r="L473" s="26" t="s">
        <v>356</v>
      </c>
      <c r="M473" s="47" t="s">
        <v>31</v>
      </c>
      <c r="N473" s="47" t="s">
        <v>374</v>
      </c>
      <c r="O473" s="47" t="s">
        <v>434</v>
      </c>
    </row>
    <row r="474" spans="1:15" ht="25.5">
      <c r="A474" s="22" t="s">
        <v>320</v>
      </c>
      <c r="B474" s="51" t="s">
        <v>435</v>
      </c>
      <c r="C474" s="54" t="s">
        <v>360</v>
      </c>
      <c r="D474" s="48">
        <v>58</v>
      </c>
      <c r="E474" s="51">
        <v>481</v>
      </c>
      <c r="F474" s="17"/>
      <c r="G474" s="129">
        <v>1873</v>
      </c>
      <c r="H474" s="3" t="s">
        <v>349</v>
      </c>
      <c r="I474" s="86"/>
      <c r="J474" s="86" t="s">
        <v>341</v>
      </c>
      <c r="K474" s="47" t="s">
        <v>22</v>
      </c>
      <c r="L474" s="26" t="s">
        <v>356</v>
      </c>
      <c r="M474" s="47" t="s">
        <v>31</v>
      </c>
      <c r="N474" s="47" t="s">
        <v>375</v>
      </c>
      <c r="O474" s="47" t="s">
        <v>434</v>
      </c>
    </row>
    <row r="475" spans="1:15" ht="25.5">
      <c r="A475" s="22" t="s">
        <v>320</v>
      </c>
      <c r="B475" s="51" t="s">
        <v>435</v>
      </c>
      <c r="C475" s="54" t="s">
        <v>360</v>
      </c>
      <c r="D475" s="48">
        <v>59</v>
      </c>
      <c r="E475" s="51">
        <v>5113</v>
      </c>
      <c r="F475" s="17"/>
      <c r="G475" s="129">
        <v>160</v>
      </c>
      <c r="H475" s="86"/>
      <c r="I475" s="86"/>
      <c r="J475" s="86" t="s">
        <v>341</v>
      </c>
      <c r="K475" s="47" t="s">
        <v>22</v>
      </c>
      <c r="L475" s="26"/>
      <c r="M475" s="47" t="s">
        <v>38</v>
      </c>
      <c r="N475" s="47"/>
      <c r="O475" s="47" t="s">
        <v>434</v>
      </c>
    </row>
    <row r="476" spans="1:15" ht="25.5">
      <c r="A476" s="22" t="s">
        <v>320</v>
      </c>
      <c r="B476" s="51" t="s">
        <v>435</v>
      </c>
      <c r="C476" s="54" t="s">
        <v>360</v>
      </c>
      <c r="D476" s="48">
        <v>59</v>
      </c>
      <c r="E476" s="51">
        <v>76</v>
      </c>
      <c r="F476" s="17"/>
      <c r="G476" s="129">
        <v>3884</v>
      </c>
      <c r="H476" s="3" t="s">
        <v>376</v>
      </c>
      <c r="I476" s="3" t="s">
        <v>377</v>
      </c>
      <c r="J476" s="86" t="s">
        <v>341</v>
      </c>
      <c r="K476" s="135" t="s">
        <v>14</v>
      </c>
      <c r="L476" s="26" t="s">
        <v>23</v>
      </c>
      <c r="M476" s="47" t="s">
        <v>31</v>
      </c>
      <c r="N476" s="47" t="s">
        <v>378</v>
      </c>
      <c r="O476" s="47" t="s">
        <v>434</v>
      </c>
    </row>
    <row r="477" spans="1:15" ht="25.5">
      <c r="A477" s="22" t="s">
        <v>320</v>
      </c>
      <c r="B477" s="51" t="s">
        <v>435</v>
      </c>
      <c r="C477" s="54" t="s">
        <v>360</v>
      </c>
      <c r="D477" s="48">
        <v>59</v>
      </c>
      <c r="E477" s="51">
        <v>131</v>
      </c>
      <c r="F477" s="17"/>
      <c r="G477" s="129">
        <v>3443</v>
      </c>
      <c r="H477" s="3" t="s">
        <v>376</v>
      </c>
      <c r="I477" s="3" t="s">
        <v>377</v>
      </c>
      <c r="J477" s="86" t="s">
        <v>341</v>
      </c>
      <c r="K477" s="47" t="s">
        <v>22</v>
      </c>
      <c r="L477" s="26" t="s">
        <v>356</v>
      </c>
      <c r="M477" s="47" t="s">
        <v>31</v>
      </c>
      <c r="N477" s="47" t="s">
        <v>375</v>
      </c>
      <c r="O477" s="47" t="s">
        <v>434</v>
      </c>
    </row>
    <row r="478" spans="1:15" ht="25.5">
      <c r="A478" s="22" t="s">
        <v>320</v>
      </c>
      <c r="B478" s="51" t="s">
        <v>435</v>
      </c>
      <c r="C478" s="54" t="s">
        <v>360</v>
      </c>
      <c r="D478" s="48">
        <v>59</v>
      </c>
      <c r="E478" s="51">
        <v>83</v>
      </c>
      <c r="F478" s="17"/>
      <c r="G478" s="129">
        <v>3017</v>
      </c>
      <c r="H478" s="3" t="s">
        <v>376</v>
      </c>
      <c r="I478" s="3" t="s">
        <v>379</v>
      </c>
      <c r="J478" s="86" t="s">
        <v>341</v>
      </c>
      <c r="K478" s="47" t="s">
        <v>22</v>
      </c>
      <c r="L478" s="26" t="s">
        <v>356</v>
      </c>
      <c r="M478" s="47" t="s">
        <v>31</v>
      </c>
      <c r="N478" s="47" t="s">
        <v>375</v>
      </c>
      <c r="O478" s="47" t="s">
        <v>434</v>
      </c>
    </row>
    <row r="479" spans="1:15" ht="25.5">
      <c r="A479" s="22" t="s">
        <v>320</v>
      </c>
      <c r="B479" s="51" t="s">
        <v>435</v>
      </c>
      <c r="C479" s="54" t="s">
        <v>360</v>
      </c>
      <c r="D479" s="48">
        <v>59</v>
      </c>
      <c r="E479" s="51">
        <v>5118</v>
      </c>
      <c r="F479" s="17"/>
      <c r="G479" s="129">
        <v>436</v>
      </c>
      <c r="H479" s="86"/>
      <c r="I479" s="86"/>
      <c r="J479" s="86" t="s">
        <v>341</v>
      </c>
      <c r="K479" s="47" t="s">
        <v>22</v>
      </c>
      <c r="L479" s="26"/>
      <c r="M479" s="47" t="s">
        <v>38</v>
      </c>
      <c r="N479" s="47"/>
      <c r="O479" s="47" t="s">
        <v>434</v>
      </c>
    </row>
    <row r="480" spans="1:15" ht="25.5">
      <c r="A480" s="22" t="s">
        <v>320</v>
      </c>
      <c r="B480" s="51" t="s">
        <v>435</v>
      </c>
      <c r="C480" s="54" t="s">
        <v>360</v>
      </c>
      <c r="D480" s="48">
        <v>59</v>
      </c>
      <c r="E480" s="51">
        <v>5114</v>
      </c>
      <c r="F480" s="17"/>
      <c r="G480" s="129">
        <v>490</v>
      </c>
      <c r="H480" s="86"/>
      <c r="I480" s="86"/>
      <c r="J480" s="86" t="s">
        <v>341</v>
      </c>
      <c r="K480" s="47" t="s">
        <v>22</v>
      </c>
      <c r="L480" s="26"/>
      <c r="M480" s="47" t="s">
        <v>38</v>
      </c>
      <c r="N480" s="47"/>
      <c r="O480" s="47" t="s">
        <v>434</v>
      </c>
    </row>
    <row r="481" spans="1:15" ht="25.5">
      <c r="A481" s="22" t="s">
        <v>320</v>
      </c>
      <c r="B481" s="51" t="s">
        <v>435</v>
      </c>
      <c r="C481" s="54" t="s">
        <v>360</v>
      </c>
      <c r="D481" s="48">
        <v>59</v>
      </c>
      <c r="E481" s="51">
        <v>5115</v>
      </c>
      <c r="F481" s="17"/>
      <c r="G481" s="129">
        <v>153</v>
      </c>
      <c r="H481" s="86"/>
      <c r="I481" s="86"/>
      <c r="J481" s="86" t="s">
        <v>341</v>
      </c>
      <c r="K481" s="47" t="s">
        <v>22</v>
      </c>
      <c r="L481" s="26"/>
      <c r="M481" s="47" t="s">
        <v>38</v>
      </c>
      <c r="N481" s="47"/>
      <c r="O481" s="47" t="s">
        <v>434</v>
      </c>
    </row>
    <row r="482" spans="1:15" ht="25.5">
      <c r="A482" s="22" t="s">
        <v>320</v>
      </c>
      <c r="B482" s="51" t="s">
        <v>435</v>
      </c>
      <c r="C482" s="54" t="s">
        <v>360</v>
      </c>
      <c r="D482" s="136" t="s">
        <v>380</v>
      </c>
      <c r="E482" s="137" t="s">
        <v>381</v>
      </c>
      <c r="F482" s="138"/>
      <c r="G482" s="129">
        <v>1203</v>
      </c>
      <c r="H482" s="5"/>
      <c r="I482" s="5"/>
      <c r="J482" s="86" t="s">
        <v>341</v>
      </c>
      <c r="K482" s="47" t="s">
        <v>22</v>
      </c>
      <c r="L482" s="26"/>
      <c r="M482" s="47" t="s">
        <v>38</v>
      </c>
      <c r="N482" s="5"/>
      <c r="O482" s="47" t="s">
        <v>434</v>
      </c>
    </row>
    <row r="483" spans="1:15" ht="25.5">
      <c r="A483" s="22" t="s">
        <v>320</v>
      </c>
      <c r="B483" s="51" t="s">
        <v>435</v>
      </c>
      <c r="C483" s="54" t="s">
        <v>382</v>
      </c>
      <c r="D483" s="54">
        <v>3</v>
      </c>
      <c r="E483" s="54">
        <v>608</v>
      </c>
      <c r="F483" s="37"/>
      <c r="G483" s="87">
        <v>715</v>
      </c>
      <c r="H483" s="5"/>
      <c r="I483" s="3" t="s">
        <v>349</v>
      </c>
      <c r="J483" s="86" t="s">
        <v>341</v>
      </c>
      <c r="K483" s="121" t="s">
        <v>182</v>
      </c>
      <c r="L483" s="26" t="s">
        <v>23</v>
      </c>
      <c r="M483" s="47" t="s">
        <v>31</v>
      </c>
      <c r="N483" s="5" t="s">
        <v>383</v>
      </c>
      <c r="O483" s="47" t="s">
        <v>434</v>
      </c>
    </row>
    <row r="484" spans="1:15" ht="25.5">
      <c r="A484" s="22" t="s">
        <v>320</v>
      </c>
      <c r="B484" s="51" t="s">
        <v>435</v>
      </c>
      <c r="C484" s="54" t="s">
        <v>382</v>
      </c>
      <c r="D484" s="54">
        <v>3</v>
      </c>
      <c r="E484" s="54">
        <v>891</v>
      </c>
      <c r="F484" s="37"/>
      <c r="G484" s="87">
        <v>607</v>
      </c>
      <c r="H484" s="5"/>
      <c r="I484" s="3" t="s">
        <v>349</v>
      </c>
      <c r="J484" s="86" t="s">
        <v>341</v>
      </c>
      <c r="K484" s="121" t="s">
        <v>182</v>
      </c>
      <c r="L484" s="26" t="s">
        <v>23</v>
      </c>
      <c r="M484" s="47" t="s">
        <v>31</v>
      </c>
      <c r="N484" s="47" t="s">
        <v>383</v>
      </c>
      <c r="O484" s="47" t="s">
        <v>434</v>
      </c>
    </row>
    <row r="485" spans="1:15" ht="25.5">
      <c r="A485" s="22" t="s">
        <v>320</v>
      </c>
      <c r="B485" s="51" t="s">
        <v>435</v>
      </c>
      <c r="C485" s="54" t="s">
        <v>382</v>
      </c>
      <c r="D485" s="54">
        <v>3</v>
      </c>
      <c r="E485" s="54">
        <v>600</v>
      </c>
      <c r="F485" s="37"/>
      <c r="G485" s="87">
        <v>693</v>
      </c>
      <c r="H485" s="3" t="s">
        <v>384</v>
      </c>
      <c r="I485" s="3" t="s">
        <v>349</v>
      </c>
      <c r="J485" s="86" t="s">
        <v>341</v>
      </c>
      <c r="K485" s="47" t="s">
        <v>22</v>
      </c>
      <c r="L485" s="26" t="s">
        <v>385</v>
      </c>
      <c r="M485" s="47" t="s">
        <v>31</v>
      </c>
      <c r="N485" s="47" t="s">
        <v>386</v>
      </c>
      <c r="O485" s="47" t="s">
        <v>434</v>
      </c>
    </row>
    <row r="486" spans="1:15" ht="25.5">
      <c r="A486" s="22" t="s">
        <v>320</v>
      </c>
      <c r="B486" s="51" t="s">
        <v>435</v>
      </c>
      <c r="C486" s="54" t="s">
        <v>382</v>
      </c>
      <c r="D486" s="54">
        <v>3</v>
      </c>
      <c r="E486" s="54">
        <v>5588</v>
      </c>
      <c r="F486" s="37"/>
      <c r="G486" s="87">
        <v>693</v>
      </c>
      <c r="H486" s="5"/>
      <c r="I486" s="3" t="s">
        <v>349</v>
      </c>
      <c r="J486" s="86" t="s">
        <v>341</v>
      </c>
      <c r="K486" s="47" t="s">
        <v>22</v>
      </c>
      <c r="L486" s="26" t="s">
        <v>23</v>
      </c>
      <c r="M486" s="47" t="s">
        <v>31</v>
      </c>
      <c r="N486" s="47" t="s">
        <v>386</v>
      </c>
      <c r="O486" s="47" t="s">
        <v>434</v>
      </c>
    </row>
    <row r="487" spans="1:15" ht="25.5">
      <c r="A487" s="22" t="s">
        <v>320</v>
      </c>
      <c r="B487" s="51" t="s">
        <v>435</v>
      </c>
      <c r="C487" s="54" t="s">
        <v>382</v>
      </c>
      <c r="D487" s="122">
        <v>3</v>
      </c>
      <c r="E487" s="37">
        <v>5475</v>
      </c>
      <c r="F487" s="37"/>
      <c r="G487" s="87">
        <v>481</v>
      </c>
      <c r="H487" s="5"/>
      <c r="I487" s="3" t="s">
        <v>349</v>
      </c>
      <c r="J487" s="86" t="s">
        <v>341</v>
      </c>
      <c r="K487" s="47" t="s">
        <v>22</v>
      </c>
      <c r="L487" s="26" t="s">
        <v>23</v>
      </c>
      <c r="M487" s="47" t="s">
        <v>31</v>
      </c>
      <c r="N487" s="47" t="s">
        <v>386</v>
      </c>
      <c r="O487" s="47" t="s">
        <v>434</v>
      </c>
    </row>
    <row r="488" spans="1:15" ht="25.5">
      <c r="A488" s="22" t="s">
        <v>320</v>
      </c>
      <c r="B488" s="51" t="s">
        <v>435</v>
      </c>
      <c r="C488" s="54" t="s">
        <v>382</v>
      </c>
      <c r="D488" s="54">
        <v>3</v>
      </c>
      <c r="E488" s="54">
        <v>5476</v>
      </c>
      <c r="F488" s="37"/>
      <c r="G488" s="87">
        <v>472</v>
      </c>
      <c r="H488" s="5"/>
      <c r="I488" s="3" t="s">
        <v>384</v>
      </c>
      <c r="J488" s="86" t="s">
        <v>341</v>
      </c>
      <c r="K488" s="47" t="s">
        <v>22</v>
      </c>
      <c r="L488" s="26" t="s">
        <v>23</v>
      </c>
      <c r="M488" s="47" t="s">
        <v>31</v>
      </c>
      <c r="N488" s="47" t="s">
        <v>386</v>
      </c>
      <c r="O488" s="47" t="s">
        <v>434</v>
      </c>
    </row>
    <row r="489" spans="1:15" ht="25.5">
      <c r="A489" s="22" t="s">
        <v>320</v>
      </c>
      <c r="B489" s="51" t="s">
        <v>435</v>
      </c>
      <c r="C489" s="54" t="s">
        <v>382</v>
      </c>
      <c r="D489" s="122">
        <v>3</v>
      </c>
      <c r="E489" s="54">
        <v>596</v>
      </c>
      <c r="F489" s="37"/>
      <c r="G489" s="87">
        <v>705</v>
      </c>
      <c r="H489" s="5"/>
      <c r="I489" s="3" t="s">
        <v>387</v>
      </c>
      <c r="J489" s="86" t="s">
        <v>341</v>
      </c>
      <c r="K489" s="47" t="s">
        <v>22</v>
      </c>
      <c r="L489" s="26" t="s">
        <v>388</v>
      </c>
      <c r="M489" s="47" t="s">
        <v>16</v>
      </c>
      <c r="N489" s="47" t="s">
        <v>369</v>
      </c>
      <c r="O489" s="47" t="s">
        <v>434</v>
      </c>
    </row>
    <row r="490" spans="1:15" ht="25.5">
      <c r="A490" s="22" t="s">
        <v>320</v>
      </c>
      <c r="B490" s="51" t="s">
        <v>435</v>
      </c>
      <c r="C490" s="54" t="s">
        <v>382</v>
      </c>
      <c r="D490" s="122">
        <v>3</v>
      </c>
      <c r="E490" s="54">
        <v>613</v>
      </c>
      <c r="F490" s="37"/>
      <c r="G490" s="87">
        <v>147</v>
      </c>
      <c r="H490" s="5"/>
      <c r="I490" s="3" t="s">
        <v>387</v>
      </c>
      <c r="J490" s="86" t="s">
        <v>341</v>
      </c>
      <c r="K490" s="47" t="s">
        <v>22</v>
      </c>
      <c r="L490" s="26" t="s">
        <v>389</v>
      </c>
      <c r="M490" s="47" t="s">
        <v>16</v>
      </c>
      <c r="N490" s="47" t="s">
        <v>369</v>
      </c>
      <c r="O490" s="47" t="s">
        <v>434</v>
      </c>
    </row>
    <row r="491" spans="1:15" ht="25.5">
      <c r="A491" s="22" t="s">
        <v>320</v>
      </c>
      <c r="B491" s="51" t="s">
        <v>435</v>
      </c>
      <c r="C491" s="54" t="s">
        <v>382</v>
      </c>
      <c r="D491" s="122">
        <v>3</v>
      </c>
      <c r="E491" s="37">
        <v>614</v>
      </c>
      <c r="F491" s="29"/>
      <c r="G491" s="87">
        <v>709</v>
      </c>
      <c r="H491" s="3" t="s">
        <v>384</v>
      </c>
      <c r="I491" s="3" t="s">
        <v>349</v>
      </c>
      <c r="J491" s="86" t="s">
        <v>341</v>
      </c>
      <c r="K491" s="47" t="s">
        <v>22</v>
      </c>
      <c r="L491" s="26" t="s">
        <v>390</v>
      </c>
      <c r="M491" s="47" t="s">
        <v>31</v>
      </c>
      <c r="N491" s="5" t="s">
        <v>386</v>
      </c>
      <c r="O491" s="47" t="s">
        <v>434</v>
      </c>
    </row>
    <row r="492" spans="1:15" ht="25.5">
      <c r="A492" s="22" t="s">
        <v>320</v>
      </c>
      <c r="B492" s="51" t="s">
        <v>435</v>
      </c>
      <c r="C492" s="54" t="s">
        <v>382</v>
      </c>
      <c r="D492" s="122">
        <v>3</v>
      </c>
      <c r="E492" s="37">
        <v>615</v>
      </c>
      <c r="F492" s="37"/>
      <c r="G492" s="87">
        <v>467</v>
      </c>
      <c r="H492" s="3" t="s">
        <v>391</v>
      </c>
      <c r="I492" s="3" t="s">
        <v>349</v>
      </c>
      <c r="J492" s="86" t="s">
        <v>341</v>
      </c>
      <c r="K492" s="47" t="s">
        <v>22</v>
      </c>
      <c r="L492" s="26" t="s">
        <v>392</v>
      </c>
      <c r="M492" s="47" t="s">
        <v>31</v>
      </c>
      <c r="N492" s="5" t="s">
        <v>386</v>
      </c>
      <c r="O492" s="47" t="s">
        <v>434</v>
      </c>
    </row>
    <row r="493" spans="1:15" ht="25.5">
      <c r="A493" s="22" t="s">
        <v>320</v>
      </c>
      <c r="B493" s="51" t="s">
        <v>435</v>
      </c>
      <c r="C493" s="54" t="s">
        <v>382</v>
      </c>
      <c r="D493" s="122">
        <v>3</v>
      </c>
      <c r="E493" s="37">
        <v>540</v>
      </c>
      <c r="F493" s="29"/>
      <c r="G493" s="87">
        <v>778</v>
      </c>
      <c r="H493" s="5"/>
      <c r="I493" s="3" t="s">
        <v>349</v>
      </c>
      <c r="J493" s="86" t="s">
        <v>341</v>
      </c>
      <c r="K493" s="47" t="s">
        <v>22</v>
      </c>
      <c r="L493" s="26" t="s">
        <v>23</v>
      </c>
      <c r="M493" s="47" t="s">
        <v>31</v>
      </c>
      <c r="N493" s="5" t="s">
        <v>386</v>
      </c>
      <c r="O493" s="47" t="s">
        <v>434</v>
      </c>
    </row>
    <row r="494" spans="1:15" ht="25.5">
      <c r="A494" s="22" t="s">
        <v>320</v>
      </c>
      <c r="B494" s="51" t="s">
        <v>435</v>
      </c>
      <c r="C494" s="54" t="s">
        <v>382</v>
      </c>
      <c r="D494" s="122">
        <v>3</v>
      </c>
      <c r="E494" s="37">
        <v>541</v>
      </c>
      <c r="F494" s="37"/>
      <c r="G494" s="87">
        <v>1630</v>
      </c>
      <c r="H494" s="37"/>
      <c r="I494" s="3" t="s">
        <v>387</v>
      </c>
      <c r="J494" s="86" t="s">
        <v>341</v>
      </c>
      <c r="K494" s="47" t="s">
        <v>22</v>
      </c>
      <c r="L494" s="26" t="s">
        <v>393</v>
      </c>
      <c r="M494" s="47" t="s">
        <v>16</v>
      </c>
      <c r="N494" s="47" t="s">
        <v>369</v>
      </c>
      <c r="O494" s="47" t="s">
        <v>434</v>
      </c>
    </row>
    <row r="495" spans="1:15" ht="25.5">
      <c r="A495" s="22" t="s">
        <v>320</v>
      </c>
      <c r="B495" s="51" t="s">
        <v>435</v>
      </c>
      <c r="C495" s="54" t="s">
        <v>382</v>
      </c>
      <c r="D495" s="122">
        <v>3</v>
      </c>
      <c r="E495" s="54">
        <v>597</v>
      </c>
      <c r="F495" s="37"/>
      <c r="G495" s="87">
        <v>600</v>
      </c>
      <c r="H495" s="5"/>
      <c r="I495" s="3" t="s">
        <v>349</v>
      </c>
      <c r="J495" s="86" t="s">
        <v>341</v>
      </c>
      <c r="K495" s="47" t="s">
        <v>22</v>
      </c>
      <c r="L495" s="26" t="s">
        <v>394</v>
      </c>
      <c r="M495" s="47" t="s">
        <v>31</v>
      </c>
      <c r="N495" s="5" t="s">
        <v>386</v>
      </c>
      <c r="O495" s="47" t="s">
        <v>434</v>
      </c>
    </row>
    <row r="496" spans="1:15" ht="25.5">
      <c r="A496" s="22" t="s">
        <v>320</v>
      </c>
      <c r="B496" s="51" t="s">
        <v>435</v>
      </c>
      <c r="C496" s="54" t="s">
        <v>382</v>
      </c>
      <c r="D496" s="122">
        <v>3</v>
      </c>
      <c r="E496" s="37">
        <v>593</v>
      </c>
      <c r="F496" s="29"/>
      <c r="G496" s="87">
        <v>647</v>
      </c>
      <c r="H496" s="132" t="s">
        <v>387</v>
      </c>
      <c r="I496" s="5"/>
      <c r="J496" s="86" t="s">
        <v>341</v>
      </c>
      <c r="K496" s="121" t="s">
        <v>182</v>
      </c>
      <c r="L496" s="26" t="s">
        <v>354</v>
      </c>
      <c r="M496" s="47" t="s">
        <v>16</v>
      </c>
      <c r="N496" s="5" t="s">
        <v>395</v>
      </c>
      <c r="O496" s="47" t="s">
        <v>434</v>
      </c>
    </row>
    <row r="497" spans="1:15" ht="25.5">
      <c r="A497" s="22" t="s">
        <v>320</v>
      </c>
      <c r="B497" s="51" t="s">
        <v>435</v>
      </c>
      <c r="C497" s="54" t="s">
        <v>382</v>
      </c>
      <c r="D497" s="122">
        <v>3</v>
      </c>
      <c r="E497" s="37">
        <v>592</v>
      </c>
      <c r="F497" s="29"/>
      <c r="G497" s="87">
        <v>518</v>
      </c>
      <c r="H497" s="5"/>
      <c r="I497" s="3" t="s">
        <v>387</v>
      </c>
      <c r="J497" s="86" t="s">
        <v>341</v>
      </c>
      <c r="K497" s="47" t="s">
        <v>22</v>
      </c>
      <c r="L497" s="26" t="s">
        <v>23</v>
      </c>
      <c r="M497" s="47" t="s">
        <v>16</v>
      </c>
      <c r="N497" s="47" t="s">
        <v>369</v>
      </c>
      <c r="O497" s="47" t="s">
        <v>434</v>
      </c>
    </row>
    <row r="498" spans="1:15" ht="25.5">
      <c r="A498" s="22" t="s">
        <v>320</v>
      </c>
      <c r="B498" s="51" t="s">
        <v>435</v>
      </c>
      <c r="C498" s="54" t="s">
        <v>382</v>
      </c>
      <c r="D498" s="122">
        <v>3</v>
      </c>
      <c r="E498" s="54">
        <v>594</v>
      </c>
      <c r="F498" s="37"/>
      <c r="G498" s="87">
        <v>778</v>
      </c>
      <c r="H498" s="5"/>
      <c r="I498" s="3" t="s">
        <v>387</v>
      </c>
      <c r="J498" s="86" t="s">
        <v>341</v>
      </c>
      <c r="K498" s="47" t="s">
        <v>22</v>
      </c>
      <c r="L498" s="26" t="s">
        <v>392</v>
      </c>
      <c r="M498" s="47" t="s">
        <v>16</v>
      </c>
      <c r="N498" s="47" t="s">
        <v>369</v>
      </c>
      <c r="O498" s="47" t="s">
        <v>434</v>
      </c>
    </row>
    <row r="499" spans="1:15" ht="25.5">
      <c r="A499" s="22" t="s">
        <v>320</v>
      </c>
      <c r="B499" s="51" t="s">
        <v>435</v>
      </c>
      <c r="C499" s="54" t="s">
        <v>382</v>
      </c>
      <c r="D499" s="122">
        <v>3</v>
      </c>
      <c r="E499" s="54">
        <v>595</v>
      </c>
      <c r="F499" s="37"/>
      <c r="G499" s="87">
        <v>798</v>
      </c>
      <c r="H499" s="3" t="s">
        <v>396</v>
      </c>
      <c r="I499" s="37"/>
      <c r="J499" s="86" t="s">
        <v>341</v>
      </c>
      <c r="K499" s="47" t="s">
        <v>22</v>
      </c>
      <c r="L499" s="26" t="s">
        <v>388</v>
      </c>
      <c r="M499" s="47" t="s">
        <v>16</v>
      </c>
      <c r="N499" s="5" t="s">
        <v>369</v>
      </c>
      <c r="O499" s="47" t="s">
        <v>434</v>
      </c>
    </row>
    <row r="500" spans="1:15" ht="25.5">
      <c r="A500" s="22" t="s">
        <v>320</v>
      </c>
      <c r="B500" s="51" t="s">
        <v>435</v>
      </c>
      <c r="C500" s="54" t="s">
        <v>382</v>
      </c>
      <c r="D500" s="122">
        <v>3</v>
      </c>
      <c r="E500" s="54">
        <v>539</v>
      </c>
      <c r="F500" s="37"/>
      <c r="G500" s="87">
        <v>1148</v>
      </c>
      <c r="H500" s="5"/>
      <c r="I500" s="139" t="s">
        <v>349</v>
      </c>
      <c r="J500" s="86" t="s">
        <v>341</v>
      </c>
      <c r="K500" s="47" t="s">
        <v>22</v>
      </c>
      <c r="L500" s="26" t="s">
        <v>397</v>
      </c>
      <c r="M500" s="47" t="s">
        <v>31</v>
      </c>
      <c r="N500" s="47" t="s">
        <v>398</v>
      </c>
      <c r="O500" s="47" t="s">
        <v>434</v>
      </c>
    </row>
    <row r="501" spans="1:15" ht="25.5">
      <c r="A501" s="22" t="s">
        <v>320</v>
      </c>
      <c r="B501" s="51" t="s">
        <v>435</v>
      </c>
      <c r="C501" s="54" t="s">
        <v>382</v>
      </c>
      <c r="D501" s="54">
        <v>3</v>
      </c>
      <c r="E501" s="37">
        <v>5231</v>
      </c>
      <c r="F501" s="37"/>
      <c r="G501" s="87">
        <v>2177</v>
      </c>
      <c r="H501" s="5"/>
      <c r="I501" s="132" t="s">
        <v>387</v>
      </c>
      <c r="J501" s="86" t="s">
        <v>341</v>
      </c>
      <c r="K501" s="47" t="s">
        <v>22</v>
      </c>
      <c r="L501" s="26" t="s">
        <v>23</v>
      </c>
      <c r="M501" s="47" t="s">
        <v>16</v>
      </c>
      <c r="N501" s="47" t="s">
        <v>395</v>
      </c>
      <c r="O501" s="47" t="s">
        <v>434</v>
      </c>
    </row>
    <row r="502" spans="1:15" ht="25.5">
      <c r="A502" s="22" t="s">
        <v>320</v>
      </c>
      <c r="B502" s="51" t="s">
        <v>435</v>
      </c>
      <c r="C502" s="54" t="s">
        <v>382</v>
      </c>
      <c r="D502" s="54">
        <v>3</v>
      </c>
      <c r="E502" s="54">
        <v>5516</v>
      </c>
      <c r="F502" s="37"/>
      <c r="G502" s="87">
        <v>164</v>
      </c>
      <c r="H502" s="47"/>
      <c r="I502" s="132" t="s">
        <v>399</v>
      </c>
      <c r="J502" s="86" t="s">
        <v>341</v>
      </c>
      <c r="K502" s="47" t="s">
        <v>22</v>
      </c>
      <c r="L502" s="26" t="s">
        <v>23</v>
      </c>
      <c r="M502" s="47" t="s">
        <v>16</v>
      </c>
      <c r="N502" s="47" t="s">
        <v>369</v>
      </c>
      <c r="O502" s="47" t="s">
        <v>434</v>
      </c>
    </row>
    <row r="503" spans="1:15" ht="25.5">
      <c r="A503" s="22" t="s">
        <v>320</v>
      </c>
      <c r="B503" s="51" t="s">
        <v>435</v>
      </c>
      <c r="C503" s="54" t="s">
        <v>382</v>
      </c>
      <c r="D503" s="54">
        <v>3</v>
      </c>
      <c r="E503" s="54">
        <v>5338</v>
      </c>
      <c r="F503" s="37"/>
      <c r="G503" s="87">
        <v>671</v>
      </c>
      <c r="H503" s="3" t="s">
        <v>396</v>
      </c>
      <c r="I503" s="140"/>
      <c r="J503" s="86" t="s">
        <v>341</v>
      </c>
      <c r="K503" s="47" t="s">
        <v>22</v>
      </c>
      <c r="L503" s="26" t="s">
        <v>23</v>
      </c>
      <c r="M503" s="47" t="s">
        <v>16</v>
      </c>
      <c r="N503" s="5" t="s">
        <v>369</v>
      </c>
      <c r="O503" s="47" t="s">
        <v>434</v>
      </c>
    </row>
    <row r="504" spans="1:15" ht="25.5">
      <c r="A504" s="22" t="s">
        <v>320</v>
      </c>
      <c r="B504" s="51" t="s">
        <v>435</v>
      </c>
      <c r="C504" s="54" t="s">
        <v>360</v>
      </c>
      <c r="D504" s="136" t="s">
        <v>400</v>
      </c>
      <c r="E504" s="137" t="s">
        <v>401</v>
      </c>
      <c r="F504" s="37"/>
      <c r="G504" s="129">
        <v>2528</v>
      </c>
      <c r="H504" s="86"/>
      <c r="I504" s="5"/>
      <c r="J504" s="86" t="s">
        <v>341</v>
      </c>
      <c r="K504" s="47" t="s">
        <v>22</v>
      </c>
      <c r="L504" s="26"/>
      <c r="M504" s="60" t="s">
        <v>38</v>
      </c>
      <c r="N504" s="5"/>
      <c r="O504" s="47" t="s">
        <v>434</v>
      </c>
    </row>
    <row r="505" spans="1:15" ht="25.5">
      <c r="A505" s="22" t="s">
        <v>320</v>
      </c>
      <c r="B505" s="51" t="s">
        <v>435</v>
      </c>
      <c r="C505" s="54" t="s">
        <v>360</v>
      </c>
      <c r="D505" s="136" t="s">
        <v>400</v>
      </c>
      <c r="E505" s="137" t="s">
        <v>402</v>
      </c>
      <c r="F505" s="37"/>
      <c r="G505" s="129">
        <v>764</v>
      </c>
      <c r="H505" s="3" t="s">
        <v>403</v>
      </c>
      <c r="I505" s="3" t="s">
        <v>349</v>
      </c>
      <c r="J505" s="86" t="s">
        <v>341</v>
      </c>
      <c r="K505" s="121" t="s">
        <v>182</v>
      </c>
      <c r="L505" s="26" t="s">
        <v>23</v>
      </c>
      <c r="M505" s="47" t="s">
        <v>31</v>
      </c>
      <c r="N505" s="47" t="s">
        <v>437</v>
      </c>
      <c r="O505" s="47" t="s">
        <v>434</v>
      </c>
    </row>
    <row r="506" spans="1:15" ht="25.5">
      <c r="A506" s="22" t="s">
        <v>320</v>
      </c>
      <c r="B506" s="51" t="s">
        <v>435</v>
      </c>
      <c r="C506" s="54" t="s">
        <v>360</v>
      </c>
      <c r="D506" s="136" t="s">
        <v>400</v>
      </c>
      <c r="E506" s="137" t="s">
        <v>404</v>
      </c>
      <c r="F506" s="37"/>
      <c r="G506" s="115">
        <v>188</v>
      </c>
      <c r="H506" s="3" t="s">
        <v>405</v>
      </c>
      <c r="I506" s="3" t="s">
        <v>406</v>
      </c>
      <c r="J506" s="86" t="s">
        <v>341</v>
      </c>
      <c r="K506" s="47" t="s">
        <v>22</v>
      </c>
      <c r="L506" s="26" t="s">
        <v>23</v>
      </c>
      <c r="M506" s="47" t="s">
        <v>16</v>
      </c>
      <c r="N506" s="5" t="s">
        <v>369</v>
      </c>
      <c r="O506" s="47" t="s">
        <v>434</v>
      </c>
    </row>
    <row r="507" spans="1:15" ht="25.5">
      <c r="A507" s="22" t="s">
        <v>320</v>
      </c>
      <c r="B507" s="51" t="s">
        <v>435</v>
      </c>
      <c r="C507" s="54" t="s">
        <v>360</v>
      </c>
      <c r="D507" s="136" t="s">
        <v>400</v>
      </c>
      <c r="E507" s="137" t="s">
        <v>407</v>
      </c>
      <c r="F507" s="37"/>
      <c r="G507" s="129">
        <v>950</v>
      </c>
      <c r="H507" s="3" t="s">
        <v>372</v>
      </c>
      <c r="I507" s="5"/>
      <c r="J507" s="86" t="s">
        <v>341</v>
      </c>
      <c r="K507" s="47" t="s">
        <v>22</v>
      </c>
      <c r="L507" s="26" t="s">
        <v>408</v>
      </c>
      <c r="M507" s="47" t="s">
        <v>16</v>
      </c>
      <c r="N507" s="5" t="s">
        <v>369</v>
      </c>
      <c r="O507" s="47" t="s">
        <v>434</v>
      </c>
    </row>
    <row r="508" spans="1:15" ht="25.5">
      <c r="A508" s="22" t="s">
        <v>320</v>
      </c>
      <c r="B508" s="51" t="s">
        <v>435</v>
      </c>
      <c r="C508" s="54" t="s">
        <v>360</v>
      </c>
      <c r="D508" s="136" t="s">
        <v>400</v>
      </c>
      <c r="E508" s="137" t="s">
        <v>409</v>
      </c>
      <c r="F508" s="37"/>
      <c r="G508" s="129">
        <v>234</v>
      </c>
      <c r="H508" s="3" t="s">
        <v>349</v>
      </c>
      <c r="I508" s="5"/>
      <c r="J508" s="86" t="s">
        <v>341</v>
      </c>
      <c r="K508" s="47" t="s">
        <v>22</v>
      </c>
      <c r="L508" s="26" t="s">
        <v>23</v>
      </c>
      <c r="M508" s="47" t="s">
        <v>16</v>
      </c>
      <c r="N508" s="5" t="s">
        <v>369</v>
      </c>
      <c r="O508" s="47" t="s">
        <v>434</v>
      </c>
    </row>
    <row r="509" spans="1:15" ht="25.5">
      <c r="A509" s="22" t="s">
        <v>320</v>
      </c>
      <c r="B509" s="51" t="s">
        <v>435</v>
      </c>
      <c r="C509" s="54" t="s">
        <v>360</v>
      </c>
      <c r="D509" s="136" t="s">
        <v>400</v>
      </c>
      <c r="E509" s="137" t="s">
        <v>410</v>
      </c>
      <c r="F509" s="37"/>
      <c r="G509" s="129">
        <v>1384</v>
      </c>
      <c r="H509" s="3" t="s">
        <v>357</v>
      </c>
      <c r="I509" s="5"/>
      <c r="J509" s="86" t="s">
        <v>341</v>
      </c>
      <c r="K509" s="121" t="s">
        <v>182</v>
      </c>
      <c r="L509" s="26" t="s">
        <v>23</v>
      </c>
      <c r="M509" s="47" t="s">
        <v>16</v>
      </c>
      <c r="N509" s="5" t="s">
        <v>395</v>
      </c>
      <c r="O509" s="47" t="s">
        <v>434</v>
      </c>
    </row>
    <row r="510" spans="1:15" ht="25.5">
      <c r="A510" s="22" t="s">
        <v>320</v>
      </c>
      <c r="B510" s="51" t="s">
        <v>435</v>
      </c>
      <c r="C510" s="54" t="s">
        <v>360</v>
      </c>
      <c r="D510" s="136" t="s">
        <v>400</v>
      </c>
      <c r="E510" s="137">
        <v>47</v>
      </c>
      <c r="F510" s="37"/>
      <c r="G510" s="129">
        <v>1410</v>
      </c>
      <c r="H510" s="3" t="s">
        <v>357</v>
      </c>
      <c r="I510" s="5"/>
      <c r="J510" s="86" t="s">
        <v>341</v>
      </c>
      <c r="K510" s="47" t="s">
        <v>22</v>
      </c>
      <c r="L510" s="26" t="s">
        <v>23</v>
      </c>
      <c r="M510" s="47" t="s">
        <v>16</v>
      </c>
      <c r="N510" s="5" t="s">
        <v>369</v>
      </c>
      <c r="O510" s="47" t="s">
        <v>434</v>
      </c>
    </row>
    <row r="511" spans="1:15" ht="25.5">
      <c r="A511" s="22" t="s">
        <v>320</v>
      </c>
      <c r="B511" s="51" t="s">
        <v>435</v>
      </c>
      <c r="C511" s="54" t="s">
        <v>360</v>
      </c>
      <c r="D511" s="136" t="s">
        <v>400</v>
      </c>
      <c r="E511" s="137" t="s">
        <v>411</v>
      </c>
      <c r="F511" s="37" t="s">
        <v>38</v>
      </c>
      <c r="G511" s="37">
        <v>34698</v>
      </c>
      <c r="H511" s="3" t="s">
        <v>349</v>
      </c>
      <c r="I511" s="5"/>
      <c r="J511" s="86" t="s">
        <v>341</v>
      </c>
      <c r="K511" s="121" t="s">
        <v>182</v>
      </c>
      <c r="L511" s="26" t="s">
        <v>23</v>
      </c>
      <c r="M511" s="47" t="s">
        <v>16</v>
      </c>
      <c r="N511" s="5" t="s">
        <v>395</v>
      </c>
      <c r="O511" s="47" t="s">
        <v>434</v>
      </c>
    </row>
    <row r="512" spans="1:15" ht="25.5">
      <c r="A512" s="22" t="s">
        <v>320</v>
      </c>
      <c r="B512" s="51" t="s">
        <v>435</v>
      </c>
      <c r="C512" s="54" t="s">
        <v>360</v>
      </c>
      <c r="D512" s="136" t="s">
        <v>400</v>
      </c>
      <c r="E512" s="137" t="s">
        <v>411</v>
      </c>
      <c r="F512" s="37" t="s">
        <v>31</v>
      </c>
      <c r="G512" s="37"/>
      <c r="H512" s="3" t="s">
        <v>349</v>
      </c>
      <c r="I512" s="5"/>
      <c r="J512" s="86" t="s">
        <v>341</v>
      </c>
      <c r="K512" s="47" t="s">
        <v>22</v>
      </c>
      <c r="L512" s="26" t="s">
        <v>23</v>
      </c>
      <c r="M512" s="47" t="s">
        <v>16</v>
      </c>
      <c r="N512" s="5" t="s">
        <v>369</v>
      </c>
      <c r="O512" s="47" t="s">
        <v>434</v>
      </c>
    </row>
    <row r="513" spans="1:15" ht="25.5">
      <c r="A513" s="22" t="s">
        <v>320</v>
      </c>
      <c r="B513" s="51" t="s">
        <v>435</v>
      </c>
      <c r="C513" s="54" t="s">
        <v>360</v>
      </c>
      <c r="D513" s="136" t="s">
        <v>400</v>
      </c>
      <c r="E513" s="137" t="s">
        <v>412</v>
      </c>
      <c r="F513" s="37"/>
      <c r="G513" s="85">
        <v>703</v>
      </c>
      <c r="H513" s="3" t="s">
        <v>413</v>
      </c>
      <c r="I513" s="5"/>
      <c r="J513" s="86" t="s">
        <v>341</v>
      </c>
      <c r="K513" s="47" t="s">
        <v>22</v>
      </c>
      <c r="L513" s="26" t="s">
        <v>23</v>
      </c>
      <c r="M513" s="47" t="s">
        <v>16</v>
      </c>
      <c r="N513" s="5" t="s">
        <v>369</v>
      </c>
      <c r="O513" s="47" t="s">
        <v>434</v>
      </c>
    </row>
    <row r="514" spans="1:15" ht="25.5">
      <c r="A514" s="22" t="s">
        <v>320</v>
      </c>
      <c r="B514" s="51" t="s">
        <v>435</v>
      </c>
      <c r="C514" s="54" t="s">
        <v>360</v>
      </c>
      <c r="D514" s="136" t="s">
        <v>400</v>
      </c>
      <c r="E514" s="137" t="s">
        <v>414</v>
      </c>
      <c r="F514" s="37" t="s">
        <v>114</v>
      </c>
      <c r="G514" s="141">
        <v>12269</v>
      </c>
      <c r="H514" s="3" t="s">
        <v>349</v>
      </c>
      <c r="I514" s="5"/>
      <c r="J514" s="5" t="s">
        <v>341</v>
      </c>
      <c r="K514" s="121" t="s">
        <v>182</v>
      </c>
      <c r="L514" s="26" t="s">
        <v>23</v>
      </c>
      <c r="M514" s="47" t="s">
        <v>16</v>
      </c>
      <c r="N514" s="5" t="s">
        <v>395</v>
      </c>
      <c r="O514" s="47" t="s">
        <v>434</v>
      </c>
    </row>
    <row r="515" spans="1:15" ht="25.5">
      <c r="A515" s="22" t="s">
        <v>320</v>
      </c>
      <c r="B515" s="51" t="s">
        <v>435</v>
      </c>
      <c r="C515" s="54" t="s">
        <v>360</v>
      </c>
      <c r="D515" s="136" t="s">
        <v>400</v>
      </c>
      <c r="E515" s="137" t="s">
        <v>414</v>
      </c>
      <c r="F515" s="37" t="s">
        <v>16</v>
      </c>
      <c r="G515" s="141">
        <v>11741</v>
      </c>
      <c r="H515" s="3" t="s">
        <v>349</v>
      </c>
      <c r="I515" s="5"/>
      <c r="J515" s="5" t="s">
        <v>341</v>
      </c>
      <c r="K515" s="47" t="s">
        <v>22</v>
      </c>
      <c r="L515" s="26" t="s">
        <v>23</v>
      </c>
      <c r="M515" s="47" t="s">
        <v>16</v>
      </c>
      <c r="N515" s="5" t="s">
        <v>369</v>
      </c>
      <c r="O515" s="47" t="s">
        <v>434</v>
      </c>
    </row>
    <row r="516" spans="1:15" ht="25.5">
      <c r="A516" s="22" t="s">
        <v>320</v>
      </c>
      <c r="B516" s="51" t="s">
        <v>435</v>
      </c>
      <c r="C516" s="54" t="s">
        <v>360</v>
      </c>
      <c r="D516" s="136" t="s">
        <v>400</v>
      </c>
      <c r="E516" s="137" t="s">
        <v>414</v>
      </c>
      <c r="F516" s="37" t="s">
        <v>38</v>
      </c>
      <c r="G516" s="141">
        <v>9860</v>
      </c>
      <c r="H516" s="3" t="s">
        <v>349</v>
      </c>
      <c r="I516" s="5"/>
      <c r="J516" s="5" t="s">
        <v>341</v>
      </c>
      <c r="K516" s="121" t="s">
        <v>182</v>
      </c>
      <c r="L516" s="26" t="s">
        <v>23</v>
      </c>
      <c r="M516" s="47" t="s">
        <v>16</v>
      </c>
      <c r="N516" s="5" t="s">
        <v>395</v>
      </c>
      <c r="O516" s="47" t="s">
        <v>434</v>
      </c>
    </row>
    <row r="517" spans="1:15" ht="25.5">
      <c r="A517" s="22" t="s">
        <v>320</v>
      </c>
      <c r="B517" s="51" t="s">
        <v>435</v>
      </c>
      <c r="C517" s="54" t="s">
        <v>360</v>
      </c>
      <c r="D517" s="136" t="s">
        <v>400</v>
      </c>
      <c r="E517" s="137" t="s">
        <v>414</v>
      </c>
      <c r="F517" s="37" t="s">
        <v>31</v>
      </c>
      <c r="G517" s="141">
        <v>11273</v>
      </c>
      <c r="H517" s="3" t="s">
        <v>349</v>
      </c>
      <c r="I517" s="5"/>
      <c r="J517" s="5" t="s">
        <v>341</v>
      </c>
      <c r="K517" s="3" t="s">
        <v>415</v>
      </c>
      <c r="L517" s="26" t="s">
        <v>23</v>
      </c>
      <c r="M517" s="47" t="s">
        <v>16</v>
      </c>
      <c r="N517" s="5" t="s">
        <v>395</v>
      </c>
      <c r="O517" s="47" t="s">
        <v>434</v>
      </c>
    </row>
    <row r="518" spans="1:15" ht="25.5">
      <c r="A518" s="22" t="s">
        <v>320</v>
      </c>
      <c r="B518" s="51" t="s">
        <v>435</v>
      </c>
      <c r="C518" s="54" t="s">
        <v>360</v>
      </c>
      <c r="D518" s="136" t="s">
        <v>400</v>
      </c>
      <c r="E518" s="137" t="s">
        <v>414</v>
      </c>
      <c r="F518" s="37" t="s">
        <v>119</v>
      </c>
      <c r="G518" s="141">
        <v>7802.4075041699998</v>
      </c>
      <c r="H518" s="5"/>
      <c r="I518" s="5"/>
      <c r="J518" s="5" t="s">
        <v>341</v>
      </c>
      <c r="K518" s="121" t="s">
        <v>182</v>
      </c>
      <c r="L518" s="26" t="s">
        <v>23</v>
      </c>
      <c r="M518" s="47" t="s">
        <v>16</v>
      </c>
      <c r="N518" s="5" t="s">
        <v>369</v>
      </c>
      <c r="O518" s="47" t="s">
        <v>434</v>
      </c>
    </row>
    <row r="519" spans="1:15" ht="25.5">
      <c r="A519" s="22" t="s">
        <v>320</v>
      </c>
      <c r="B519" s="51" t="s">
        <v>435</v>
      </c>
      <c r="C519" s="54" t="s">
        <v>360</v>
      </c>
      <c r="D519" s="136" t="s">
        <v>400</v>
      </c>
      <c r="E519" s="137" t="s">
        <v>414</v>
      </c>
      <c r="F519" s="37" t="s">
        <v>120</v>
      </c>
      <c r="G519" s="141">
        <v>10993.072406699999</v>
      </c>
      <c r="H519" s="5"/>
      <c r="I519" s="5"/>
      <c r="J519" s="5" t="s">
        <v>341</v>
      </c>
      <c r="K519" s="121" t="s">
        <v>182</v>
      </c>
      <c r="L519" s="26" t="s">
        <v>23</v>
      </c>
      <c r="M519" s="47" t="s">
        <v>16</v>
      </c>
      <c r="N519" s="5" t="s">
        <v>369</v>
      </c>
      <c r="O519" s="47" t="s">
        <v>434</v>
      </c>
    </row>
    <row r="520" spans="1:15" ht="25.5">
      <c r="A520" s="22" t="s">
        <v>320</v>
      </c>
      <c r="B520" s="51" t="s">
        <v>435</v>
      </c>
      <c r="C520" s="54" t="s">
        <v>360</v>
      </c>
      <c r="D520" s="136" t="s">
        <v>400</v>
      </c>
      <c r="E520" s="137" t="s">
        <v>414</v>
      </c>
      <c r="F520" s="37" t="s">
        <v>270</v>
      </c>
      <c r="G520" s="141">
        <v>12579</v>
      </c>
      <c r="H520" s="3" t="s">
        <v>349</v>
      </c>
      <c r="I520" s="5"/>
      <c r="J520" s="5" t="s">
        <v>341</v>
      </c>
      <c r="K520" s="47" t="s">
        <v>22</v>
      </c>
      <c r="L520" s="26" t="s">
        <v>23</v>
      </c>
      <c r="M520" s="47" t="s">
        <v>16</v>
      </c>
      <c r="N520" s="5" t="s">
        <v>369</v>
      </c>
      <c r="O520" s="47" t="s">
        <v>434</v>
      </c>
    </row>
    <row r="521" spans="1:15" ht="25.5">
      <c r="A521" s="22" t="s">
        <v>320</v>
      </c>
      <c r="B521" s="51" t="s">
        <v>435</v>
      </c>
      <c r="C521" s="54" t="s">
        <v>360</v>
      </c>
      <c r="D521" s="136" t="s">
        <v>400</v>
      </c>
      <c r="E521" s="137" t="s">
        <v>414</v>
      </c>
      <c r="F521" s="37" t="s">
        <v>272</v>
      </c>
      <c r="G521" s="141">
        <v>13892</v>
      </c>
      <c r="H521" s="5"/>
      <c r="I521" s="3" t="s">
        <v>349</v>
      </c>
      <c r="J521" s="5" t="s">
        <v>341</v>
      </c>
      <c r="K521" s="139" t="s">
        <v>182</v>
      </c>
      <c r="L521" s="26" t="s">
        <v>23</v>
      </c>
      <c r="M521" s="47" t="s">
        <v>16</v>
      </c>
      <c r="N521" s="5" t="s">
        <v>369</v>
      </c>
      <c r="O521" s="47" t="s">
        <v>434</v>
      </c>
    </row>
    <row r="522" spans="1:15" ht="25.5">
      <c r="A522" s="22" t="s">
        <v>320</v>
      </c>
      <c r="B522" s="51" t="s">
        <v>435</v>
      </c>
      <c r="C522" s="54" t="s">
        <v>360</v>
      </c>
      <c r="D522" s="136" t="s">
        <v>400</v>
      </c>
      <c r="E522" s="137" t="s">
        <v>414</v>
      </c>
      <c r="F522" s="37" t="s">
        <v>274</v>
      </c>
      <c r="G522" s="141">
        <v>14495.613299799999</v>
      </c>
      <c r="H522" s="5"/>
      <c r="I522" s="5"/>
      <c r="J522" s="5" t="s">
        <v>341</v>
      </c>
      <c r="K522" s="139" t="s">
        <v>182</v>
      </c>
      <c r="L522" s="26" t="s">
        <v>23</v>
      </c>
      <c r="M522" s="47" t="s">
        <v>16</v>
      </c>
      <c r="N522" s="5" t="s">
        <v>369</v>
      </c>
      <c r="O522" s="47" t="s">
        <v>434</v>
      </c>
    </row>
    <row r="523" spans="1:15" ht="25.5">
      <c r="A523" s="22" t="s">
        <v>320</v>
      </c>
      <c r="B523" s="51" t="s">
        <v>435</v>
      </c>
      <c r="C523" s="54" t="s">
        <v>360</v>
      </c>
      <c r="D523" s="136" t="s">
        <v>400</v>
      </c>
      <c r="E523" s="137" t="s">
        <v>414</v>
      </c>
      <c r="F523" s="37" t="s">
        <v>271</v>
      </c>
      <c r="G523" s="141">
        <v>10926</v>
      </c>
      <c r="H523" s="3" t="s">
        <v>349</v>
      </c>
      <c r="I523" s="5"/>
      <c r="J523" s="5" t="s">
        <v>341</v>
      </c>
      <c r="K523" s="135" t="s">
        <v>14</v>
      </c>
      <c r="L523" s="26" t="s">
        <v>23</v>
      </c>
      <c r="M523" s="47" t="s">
        <v>16</v>
      </c>
      <c r="N523" s="5" t="s">
        <v>369</v>
      </c>
      <c r="O523" s="47" t="s">
        <v>434</v>
      </c>
    </row>
    <row r="524" spans="1:15" ht="25.5">
      <c r="A524" s="22" t="s">
        <v>320</v>
      </c>
      <c r="B524" s="51" t="s">
        <v>435</v>
      </c>
      <c r="C524" s="54" t="s">
        <v>360</v>
      </c>
      <c r="D524" s="136" t="s">
        <v>400</v>
      </c>
      <c r="E524" s="137" t="s">
        <v>414</v>
      </c>
      <c r="F524" s="37" t="s">
        <v>116</v>
      </c>
      <c r="G524" s="141">
        <v>11595</v>
      </c>
      <c r="H524" s="3" t="s">
        <v>349</v>
      </c>
      <c r="I524" s="5"/>
      <c r="J524" s="5" t="s">
        <v>341</v>
      </c>
      <c r="K524" s="135" t="s">
        <v>14</v>
      </c>
      <c r="L524" s="26" t="s">
        <v>23</v>
      </c>
      <c r="M524" s="47" t="s">
        <v>16</v>
      </c>
      <c r="N524" s="5" t="s">
        <v>369</v>
      </c>
      <c r="O524" s="47" t="s">
        <v>434</v>
      </c>
    </row>
    <row r="525" spans="1:15" ht="25.5">
      <c r="A525" s="22" t="s">
        <v>320</v>
      </c>
      <c r="B525" s="51" t="s">
        <v>435</v>
      </c>
      <c r="C525" s="54" t="s">
        <v>360</v>
      </c>
      <c r="D525" s="136" t="s">
        <v>400</v>
      </c>
      <c r="E525" s="137" t="s">
        <v>414</v>
      </c>
      <c r="F525" s="37" t="s">
        <v>115</v>
      </c>
      <c r="G525" s="141">
        <v>11950</v>
      </c>
      <c r="H525" s="3" t="s">
        <v>349</v>
      </c>
      <c r="I525" s="5"/>
      <c r="J525" s="5" t="s">
        <v>341</v>
      </c>
      <c r="K525" s="139" t="s">
        <v>182</v>
      </c>
      <c r="L525" s="26" t="s">
        <v>23</v>
      </c>
      <c r="M525" s="47" t="s">
        <v>16</v>
      </c>
      <c r="N525" s="5" t="s">
        <v>369</v>
      </c>
      <c r="O525" s="47" t="s">
        <v>434</v>
      </c>
    </row>
    <row r="526" spans="1:15" ht="25.5">
      <c r="A526" s="22" t="s">
        <v>320</v>
      </c>
      <c r="B526" s="51" t="s">
        <v>435</v>
      </c>
      <c r="C526" s="54" t="s">
        <v>360</v>
      </c>
      <c r="D526" s="136" t="s">
        <v>400</v>
      </c>
      <c r="E526" s="137" t="s">
        <v>414</v>
      </c>
      <c r="F526" s="37" t="s">
        <v>118</v>
      </c>
      <c r="G526" s="141">
        <v>14746</v>
      </c>
      <c r="H526" s="3" t="s">
        <v>349</v>
      </c>
      <c r="I526" s="5"/>
      <c r="J526" s="5" t="s">
        <v>341</v>
      </c>
      <c r="K526" s="135" t="s">
        <v>14</v>
      </c>
      <c r="L526" s="26" t="s">
        <v>23</v>
      </c>
      <c r="M526" s="47" t="s">
        <v>16</v>
      </c>
      <c r="N526" s="5" t="s">
        <v>369</v>
      </c>
      <c r="O526" s="47" t="s">
        <v>434</v>
      </c>
    </row>
    <row r="527" spans="1:15" ht="25.5">
      <c r="A527" s="22" t="s">
        <v>320</v>
      </c>
      <c r="B527" s="51" t="s">
        <v>435</v>
      </c>
      <c r="C527" s="54" t="s">
        <v>360</v>
      </c>
      <c r="D527" s="136" t="s">
        <v>400</v>
      </c>
      <c r="E527" s="137" t="s">
        <v>414</v>
      </c>
      <c r="F527" s="37" t="s">
        <v>117</v>
      </c>
      <c r="G527" s="141">
        <v>16975</v>
      </c>
      <c r="H527" s="5"/>
      <c r="I527" s="5"/>
      <c r="J527" s="5" t="s">
        <v>341</v>
      </c>
      <c r="K527" s="47" t="s">
        <v>416</v>
      </c>
      <c r="L527" s="26" t="s">
        <v>23</v>
      </c>
      <c r="M527" s="47" t="s">
        <v>16</v>
      </c>
      <c r="N527" s="5" t="s">
        <v>395</v>
      </c>
      <c r="O527" s="47" t="s">
        <v>434</v>
      </c>
    </row>
    <row r="528" spans="1:15" ht="25.5">
      <c r="A528" s="22" t="s">
        <v>320</v>
      </c>
      <c r="B528" s="51" t="s">
        <v>435</v>
      </c>
      <c r="C528" s="54" t="s">
        <v>360</v>
      </c>
      <c r="D528" s="136" t="s">
        <v>380</v>
      </c>
      <c r="E528" s="137" t="s">
        <v>202</v>
      </c>
      <c r="F528" s="138" t="s">
        <v>31</v>
      </c>
      <c r="G528" s="141">
        <v>9432</v>
      </c>
      <c r="H528" s="5"/>
      <c r="I528" s="5"/>
      <c r="J528" s="5" t="s">
        <v>341</v>
      </c>
      <c r="K528" s="47" t="s">
        <v>22</v>
      </c>
      <c r="L528" s="26"/>
      <c r="M528" s="47" t="s">
        <v>38</v>
      </c>
      <c r="N528" s="5"/>
      <c r="O528" s="47" t="s">
        <v>434</v>
      </c>
    </row>
    <row r="529" spans="1:15" ht="25.5">
      <c r="A529" s="22" t="s">
        <v>320</v>
      </c>
      <c r="B529" s="51" t="s">
        <v>435</v>
      </c>
      <c r="C529" s="54" t="s">
        <v>360</v>
      </c>
      <c r="D529" s="136" t="s">
        <v>380</v>
      </c>
      <c r="E529" s="137" t="s">
        <v>202</v>
      </c>
      <c r="F529" s="37" t="s">
        <v>119</v>
      </c>
      <c r="G529" s="141">
        <v>5912</v>
      </c>
      <c r="H529" s="3" t="s">
        <v>417</v>
      </c>
      <c r="I529" s="5"/>
      <c r="J529" s="5" t="s">
        <v>341</v>
      </c>
      <c r="K529" s="121" t="s">
        <v>182</v>
      </c>
      <c r="L529" s="26" t="s">
        <v>23</v>
      </c>
      <c r="M529" s="47" t="s">
        <v>16</v>
      </c>
      <c r="N529" s="5" t="s">
        <v>395</v>
      </c>
      <c r="O529" s="47" t="s">
        <v>434</v>
      </c>
    </row>
    <row r="530" spans="1:15" ht="25.5">
      <c r="A530" s="22" t="s">
        <v>320</v>
      </c>
      <c r="B530" s="51" t="s">
        <v>435</v>
      </c>
      <c r="C530" s="54" t="s">
        <v>360</v>
      </c>
      <c r="D530" s="136" t="s">
        <v>380</v>
      </c>
      <c r="E530" s="137" t="s">
        <v>202</v>
      </c>
      <c r="F530" s="37" t="s">
        <v>269</v>
      </c>
      <c r="G530" s="141">
        <v>9390</v>
      </c>
      <c r="H530" s="5"/>
      <c r="I530" s="3" t="s">
        <v>349</v>
      </c>
      <c r="J530" s="5" t="s">
        <v>341</v>
      </c>
      <c r="K530" s="3" t="s">
        <v>14</v>
      </c>
      <c r="L530" s="26" t="s">
        <v>23</v>
      </c>
      <c r="M530" s="47" t="s">
        <v>31</v>
      </c>
      <c r="N530" s="47" t="s">
        <v>386</v>
      </c>
      <c r="O530" s="47" t="s">
        <v>434</v>
      </c>
    </row>
    <row r="531" spans="1:15" ht="25.5">
      <c r="A531" s="22" t="s">
        <v>320</v>
      </c>
      <c r="B531" s="51" t="s">
        <v>435</v>
      </c>
      <c r="C531" s="54" t="s">
        <v>360</v>
      </c>
      <c r="D531" s="136" t="s">
        <v>380</v>
      </c>
      <c r="E531" s="137" t="s">
        <v>202</v>
      </c>
      <c r="F531" s="37" t="s">
        <v>270</v>
      </c>
      <c r="G531" s="141">
        <v>9774.3302731500007</v>
      </c>
      <c r="H531" s="5"/>
      <c r="I531" s="5"/>
      <c r="J531" s="5" t="s">
        <v>341</v>
      </c>
      <c r="K531" s="121" t="s">
        <v>182</v>
      </c>
      <c r="L531" s="26" t="s">
        <v>23</v>
      </c>
      <c r="M531" s="47" t="s">
        <v>16</v>
      </c>
      <c r="N531" s="5" t="s">
        <v>395</v>
      </c>
      <c r="O531" s="47" t="s">
        <v>434</v>
      </c>
    </row>
    <row r="532" spans="1:15" ht="25.5">
      <c r="A532" s="22" t="s">
        <v>320</v>
      </c>
      <c r="B532" s="51" t="s">
        <v>435</v>
      </c>
      <c r="C532" s="54" t="s">
        <v>360</v>
      </c>
      <c r="D532" s="136" t="s">
        <v>380</v>
      </c>
      <c r="E532" s="137" t="s">
        <v>202</v>
      </c>
      <c r="F532" s="37" t="s">
        <v>276</v>
      </c>
      <c r="G532" s="141">
        <v>11091</v>
      </c>
      <c r="H532" s="3" t="s">
        <v>256</v>
      </c>
      <c r="I532" s="3" t="s">
        <v>349</v>
      </c>
      <c r="J532" s="5" t="s">
        <v>341</v>
      </c>
      <c r="K532" s="135" t="s">
        <v>14</v>
      </c>
      <c r="L532" s="26" t="s">
        <v>23</v>
      </c>
      <c r="M532" s="47" t="s">
        <v>31</v>
      </c>
      <c r="N532" s="47" t="s">
        <v>386</v>
      </c>
      <c r="O532" s="47" t="s">
        <v>434</v>
      </c>
    </row>
    <row r="533" spans="1:15" ht="25.5">
      <c r="A533" s="22" t="s">
        <v>320</v>
      </c>
      <c r="B533" s="51" t="s">
        <v>435</v>
      </c>
      <c r="C533" s="54" t="s">
        <v>360</v>
      </c>
      <c r="D533" s="136" t="s">
        <v>400</v>
      </c>
      <c r="E533" s="137" t="s">
        <v>418</v>
      </c>
      <c r="F533" s="138"/>
      <c r="G533" s="85">
        <v>6495</v>
      </c>
      <c r="H533" s="3" t="s">
        <v>349</v>
      </c>
      <c r="I533" s="5"/>
      <c r="J533" s="5" t="s">
        <v>341</v>
      </c>
      <c r="K533" s="47" t="s">
        <v>22</v>
      </c>
      <c r="L533" s="26" t="s">
        <v>23</v>
      </c>
      <c r="M533" s="47" t="s">
        <v>16</v>
      </c>
      <c r="N533" s="5" t="s">
        <v>369</v>
      </c>
      <c r="O533" s="47" t="s">
        <v>434</v>
      </c>
    </row>
    <row r="534" spans="1:15" ht="25.5">
      <c r="A534" s="22" t="s">
        <v>320</v>
      </c>
      <c r="B534" s="51" t="s">
        <v>435</v>
      </c>
      <c r="C534" s="54" t="s">
        <v>360</v>
      </c>
      <c r="D534" s="136" t="s">
        <v>380</v>
      </c>
      <c r="E534" s="137" t="s">
        <v>419</v>
      </c>
      <c r="F534" s="37" t="s">
        <v>38</v>
      </c>
      <c r="G534" s="26">
        <v>36134</v>
      </c>
      <c r="H534" s="3" t="s">
        <v>256</v>
      </c>
      <c r="I534" s="5"/>
      <c r="J534" s="5" t="s">
        <v>341</v>
      </c>
      <c r="K534" s="47" t="s">
        <v>22</v>
      </c>
      <c r="L534" s="26" t="s">
        <v>23</v>
      </c>
      <c r="M534" s="47" t="s">
        <v>16</v>
      </c>
      <c r="N534" s="5" t="s">
        <v>369</v>
      </c>
      <c r="O534" s="47" t="s">
        <v>434</v>
      </c>
    </row>
    <row r="535" spans="1:15" ht="25.5">
      <c r="A535" s="22" t="s">
        <v>320</v>
      </c>
      <c r="B535" s="51" t="s">
        <v>435</v>
      </c>
      <c r="C535" s="54" t="s">
        <v>360</v>
      </c>
      <c r="D535" s="136" t="s">
        <v>380</v>
      </c>
      <c r="E535" s="137" t="s">
        <v>419</v>
      </c>
      <c r="F535" s="37" t="s">
        <v>31</v>
      </c>
      <c r="G535" s="26"/>
      <c r="H535" s="3" t="s">
        <v>420</v>
      </c>
      <c r="I535" s="5"/>
      <c r="J535" s="5" t="s">
        <v>341</v>
      </c>
      <c r="K535" s="47" t="s">
        <v>22</v>
      </c>
      <c r="L535" s="26" t="s">
        <v>23</v>
      </c>
      <c r="M535" s="47" t="s">
        <v>16</v>
      </c>
      <c r="N535" s="5" t="s">
        <v>369</v>
      </c>
      <c r="O535" s="47" t="s">
        <v>434</v>
      </c>
    </row>
    <row r="536" spans="1:15" ht="25.5">
      <c r="A536" s="22" t="s">
        <v>320</v>
      </c>
      <c r="B536" s="51" t="s">
        <v>435</v>
      </c>
      <c r="C536" s="54" t="s">
        <v>360</v>
      </c>
      <c r="D536" s="136" t="s">
        <v>380</v>
      </c>
      <c r="E536" s="137" t="s">
        <v>419</v>
      </c>
      <c r="F536" s="37" t="s">
        <v>114</v>
      </c>
      <c r="G536" s="26"/>
      <c r="H536" s="5"/>
      <c r="I536" s="3" t="s">
        <v>256</v>
      </c>
      <c r="J536" s="5" t="s">
        <v>341</v>
      </c>
      <c r="K536" s="47" t="s">
        <v>22</v>
      </c>
      <c r="L536" s="26" t="s">
        <v>23</v>
      </c>
      <c r="M536" s="47" t="s">
        <v>16</v>
      </c>
      <c r="N536" s="5" t="s">
        <v>369</v>
      </c>
      <c r="O536" s="47" t="s">
        <v>434</v>
      </c>
    </row>
    <row r="537" spans="1:15" ht="25.5">
      <c r="A537" s="22" t="s">
        <v>440</v>
      </c>
      <c r="B537" s="51" t="s">
        <v>435</v>
      </c>
      <c r="C537" s="54" t="s">
        <v>360</v>
      </c>
      <c r="D537" s="142" t="s">
        <v>380</v>
      </c>
      <c r="E537" s="137" t="s">
        <v>421</v>
      </c>
      <c r="F537" s="37"/>
      <c r="G537" s="129">
        <v>3562</v>
      </c>
      <c r="H537" s="3" t="s">
        <v>349</v>
      </c>
      <c r="I537" s="5"/>
      <c r="J537" s="5" t="s">
        <v>343</v>
      </c>
      <c r="K537" s="3" t="s">
        <v>14</v>
      </c>
      <c r="L537" s="26" t="s">
        <v>23</v>
      </c>
      <c r="M537" s="47" t="s">
        <v>16</v>
      </c>
      <c r="N537" s="5" t="s">
        <v>96</v>
      </c>
      <c r="O537" s="47" t="s">
        <v>434</v>
      </c>
    </row>
    <row r="538" spans="1:15" ht="25.5">
      <c r="A538" s="22" t="s">
        <v>440</v>
      </c>
      <c r="B538" s="51" t="s">
        <v>435</v>
      </c>
      <c r="C538" s="54" t="s">
        <v>360</v>
      </c>
      <c r="D538" s="136" t="s">
        <v>380</v>
      </c>
      <c r="E538" s="137" t="s">
        <v>422</v>
      </c>
      <c r="F538" s="37"/>
      <c r="G538" s="129">
        <v>6633</v>
      </c>
      <c r="H538" s="5"/>
      <c r="I538" s="3" t="s">
        <v>349</v>
      </c>
      <c r="J538" s="47" t="s">
        <v>343</v>
      </c>
      <c r="K538" s="3" t="s">
        <v>14</v>
      </c>
      <c r="L538" s="26" t="s">
        <v>23</v>
      </c>
      <c r="M538" s="47" t="s">
        <v>31</v>
      </c>
      <c r="N538" s="5" t="s">
        <v>383</v>
      </c>
      <c r="O538" s="47" t="s">
        <v>434</v>
      </c>
    </row>
    <row r="539" spans="1:15" ht="25.5">
      <c r="A539" s="22" t="s">
        <v>440</v>
      </c>
      <c r="B539" s="51" t="s">
        <v>435</v>
      </c>
      <c r="C539" s="54" t="s">
        <v>360</v>
      </c>
      <c r="D539" s="136" t="s">
        <v>380</v>
      </c>
      <c r="E539" s="137" t="s">
        <v>423</v>
      </c>
      <c r="F539" s="37"/>
      <c r="G539" s="129">
        <v>10643</v>
      </c>
      <c r="H539" s="3" t="s">
        <v>424</v>
      </c>
      <c r="I539" s="5"/>
      <c r="J539" s="3" t="s">
        <v>345</v>
      </c>
      <c r="K539" s="3" t="s">
        <v>425</v>
      </c>
      <c r="L539" s="26" t="s">
        <v>23</v>
      </c>
      <c r="M539" s="47" t="s">
        <v>16</v>
      </c>
      <c r="N539" s="47" t="s">
        <v>109</v>
      </c>
      <c r="O539" s="47" t="s">
        <v>434</v>
      </c>
    </row>
    <row r="540" spans="1:15" ht="25.5">
      <c r="A540" s="22" t="s">
        <v>320</v>
      </c>
      <c r="B540" s="51" t="s">
        <v>435</v>
      </c>
      <c r="C540" s="54" t="s">
        <v>288</v>
      </c>
      <c r="D540" s="136" t="s">
        <v>426</v>
      </c>
      <c r="E540" s="137" t="s">
        <v>427</v>
      </c>
      <c r="F540" s="37"/>
      <c r="G540" s="129">
        <v>1452</v>
      </c>
      <c r="H540" s="5"/>
      <c r="I540" s="5"/>
      <c r="J540" s="5" t="s">
        <v>341</v>
      </c>
      <c r="K540" s="47" t="s">
        <v>22</v>
      </c>
      <c r="L540" s="26" t="s">
        <v>428</v>
      </c>
      <c r="M540" s="47" t="s">
        <v>38</v>
      </c>
      <c r="N540" s="5"/>
      <c r="O540" s="47" t="s">
        <v>434</v>
      </c>
    </row>
    <row r="541" spans="1:15" ht="25.5">
      <c r="A541" s="22" t="s">
        <v>320</v>
      </c>
      <c r="B541" s="51" t="s">
        <v>435</v>
      </c>
      <c r="C541" s="54" t="s">
        <v>288</v>
      </c>
      <c r="D541" s="54">
        <v>6</v>
      </c>
      <c r="E541" s="54">
        <v>496</v>
      </c>
      <c r="F541" s="37"/>
      <c r="G541" s="129">
        <v>185</v>
      </c>
      <c r="H541" s="5"/>
      <c r="I541" s="5"/>
      <c r="J541" s="5" t="s">
        <v>341</v>
      </c>
      <c r="K541" s="47" t="s">
        <v>22</v>
      </c>
      <c r="L541" s="26"/>
      <c r="M541" s="47" t="s">
        <v>38</v>
      </c>
      <c r="N541" s="5"/>
      <c r="O541" s="47" t="s">
        <v>434</v>
      </c>
    </row>
    <row r="542" spans="1:15" ht="25.5">
      <c r="A542" s="22" t="s">
        <v>320</v>
      </c>
      <c r="B542" s="51" t="s">
        <v>435</v>
      </c>
      <c r="C542" s="54" t="s">
        <v>288</v>
      </c>
      <c r="D542" s="54">
        <v>6</v>
      </c>
      <c r="E542" s="54">
        <v>5181</v>
      </c>
      <c r="F542" s="37"/>
      <c r="G542" s="129">
        <v>82</v>
      </c>
      <c r="H542" s="5"/>
      <c r="I542" s="3" t="s">
        <v>349</v>
      </c>
      <c r="J542" s="5" t="s">
        <v>341</v>
      </c>
      <c r="K542" s="47" t="s">
        <v>22</v>
      </c>
      <c r="L542" s="26" t="s">
        <v>390</v>
      </c>
      <c r="M542" s="47" t="s">
        <v>31</v>
      </c>
      <c r="N542" s="47" t="s">
        <v>364</v>
      </c>
      <c r="O542" s="47" t="s">
        <v>434</v>
      </c>
    </row>
    <row r="543" spans="1:15" ht="38.25">
      <c r="A543" s="22" t="s">
        <v>320</v>
      </c>
      <c r="B543" s="51" t="s">
        <v>435</v>
      </c>
      <c r="C543" s="54" t="s">
        <v>360</v>
      </c>
      <c r="D543" s="54" t="s">
        <v>380</v>
      </c>
      <c r="E543" s="54">
        <v>134</v>
      </c>
      <c r="F543" s="143"/>
      <c r="G543" s="54">
        <v>1942</v>
      </c>
      <c r="H543" s="26" t="s">
        <v>23</v>
      </c>
      <c r="I543" s="144"/>
      <c r="J543" s="5" t="s">
        <v>341</v>
      </c>
      <c r="K543" s="145" t="s">
        <v>429</v>
      </c>
      <c r="L543" s="26" t="s">
        <v>23</v>
      </c>
      <c r="M543" s="47" t="s">
        <v>16</v>
      </c>
      <c r="N543" s="5" t="s">
        <v>96</v>
      </c>
      <c r="O543" s="47" t="s">
        <v>434</v>
      </c>
    </row>
    <row r="544" spans="1:15" ht="25.5">
      <c r="A544" s="22" t="s">
        <v>320</v>
      </c>
      <c r="B544" s="51" t="s">
        <v>435</v>
      </c>
      <c r="C544" s="54" t="s">
        <v>360</v>
      </c>
      <c r="D544" s="146">
        <v>59</v>
      </c>
      <c r="E544" s="147" t="s">
        <v>430</v>
      </c>
      <c r="F544" s="148"/>
      <c r="G544" s="147">
        <v>922</v>
      </c>
      <c r="H544" s="26" t="s">
        <v>23</v>
      </c>
      <c r="I544" s="149"/>
      <c r="J544" s="5" t="s">
        <v>341</v>
      </c>
      <c r="K544" s="150" t="s">
        <v>431</v>
      </c>
      <c r="L544" s="26" t="s">
        <v>23</v>
      </c>
      <c r="M544" s="151" t="s">
        <v>16</v>
      </c>
      <c r="N544" s="152" t="s">
        <v>96</v>
      </c>
      <c r="O544" s="47" t="s">
        <v>434</v>
      </c>
    </row>
    <row r="545" spans="1:15" ht="25.5">
      <c r="A545" s="22" t="s">
        <v>320</v>
      </c>
      <c r="B545" s="51" t="s">
        <v>435</v>
      </c>
      <c r="C545" s="54" t="s">
        <v>360</v>
      </c>
      <c r="D545" s="143" t="s">
        <v>380</v>
      </c>
      <c r="E545" s="143" t="s">
        <v>432</v>
      </c>
      <c r="F545" s="143"/>
      <c r="G545" s="129">
        <v>26</v>
      </c>
      <c r="H545" s="26" t="s">
        <v>23</v>
      </c>
      <c r="I545" s="144"/>
      <c r="J545" s="5" t="s">
        <v>341</v>
      </c>
      <c r="K545" s="145" t="s">
        <v>433</v>
      </c>
      <c r="L545" s="26" t="s">
        <v>23</v>
      </c>
      <c r="M545" s="47" t="s">
        <v>16</v>
      </c>
      <c r="N545" s="5" t="s">
        <v>96</v>
      </c>
      <c r="O545" s="47" t="s">
        <v>434</v>
      </c>
    </row>
  </sheetData>
  <mergeCells count="39">
    <mergeCell ref="G355:G356"/>
    <mergeCell ref="G359:G363"/>
    <mergeCell ref="G370:G371"/>
    <mergeCell ref="G382:G384"/>
    <mergeCell ref="G387:G389"/>
    <mergeCell ref="G390:G396"/>
    <mergeCell ref="G397:G398"/>
    <mergeCell ref="G399:G403"/>
    <mergeCell ref="G404:G406"/>
    <mergeCell ref="G407:G414"/>
    <mergeCell ref="G415:G419"/>
    <mergeCell ref="G102:G109"/>
    <mergeCell ref="G112:G130"/>
    <mergeCell ref="G98:G100"/>
    <mergeCell ref="L284:L287"/>
    <mergeCell ref="G208:G209"/>
    <mergeCell ref="G182:G187"/>
    <mergeCell ref="G191:G192"/>
    <mergeCell ref="G240:G242"/>
    <mergeCell ref="G244:G245"/>
    <mergeCell ref="G250:G251"/>
    <mergeCell ref="G252:G253"/>
    <mergeCell ref="G255:G256"/>
    <mergeCell ref="G265:G266"/>
    <mergeCell ref="G272:G273"/>
    <mergeCell ref="G284:G287"/>
    <mergeCell ref="G12:G14"/>
    <mergeCell ref="G59:G64"/>
    <mergeCell ref="G65:G66"/>
    <mergeCell ref="G70:G71"/>
    <mergeCell ref="G72:G73"/>
    <mergeCell ref="G291:G309"/>
    <mergeCell ref="G343:G344"/>
    <mergeCell ref="G165:G173"/>
    <mergeCell ref="G179:G181"/>
    <mergeCell ref="G188:G189"/>
    <mergeCell ref="G195:G200"/>
    <mergeCell ref="G235:G236"/>
    <mergeCell ref="G259:G260"/>
  </mergeCells>
  <phoneticPr fontId="1" type="noConversion"/>
  <conditionalFormatting sqref="O1">
    <cfRule type="cellIs" dxfId="2" priority="14" stopIfTrue="1" operator="equal">
      <formula>41</formula>
    </cfRule>
  </conditionalFormatting>
  <conditionalFormatting sqref="E267:F267 E233:F233 E112:F158 F101:F102 E101">
    <cfRule type="cellIs" dxfId="1" priority="13" stopIfTrue="1" operator="equal">
      <formula>5182</formula>
    </cfRule>
  </conditionalFormatting>
  <conditionalFormatting sqref="K511 K509 K450:K451 K434 K436 K441:K442 K455 K521 K207 K355:K372 K374:K419">
    <cfRule type="cellIs" dxfId="0" priority="12" stopIfTrue="1" operator="equal">
      <formula>"si"</formula>
    </cfRule>
  </conditionalFormatting>
  <printOptions horizontalCentered="1"/>
  <pageMargins left="0.15748031496062992" right="0.15748031496062992" top="0.51181102362204722" bottom="0.31496062992125984" header="0.23622047244094491" footer="0.15748031496062992"/>
  <pageSetup paperSize="9" scale="50" orientation="landscape" r:id="rId1"/>
  <headerFooter>
    <oddHeader xml:space="preserve">&amp;C&amp;"Times New Roman,Grassetto"&amp;16Terra dei Fuochi :&amp;13 Allegato 2 - Terreni Investigati,  Valutati e Classificati nei Decreti Ministeriali del 12 febbraio 2015, 7 luglio 2015 e 3 aprile 2017.&amp;24 </oddHeader>
    <oddFooter>&amp;L&amp;"Times New Roman,Normale"&amp;12Elaborazione dati ARPAC- Direzione Tecnica – U.O. Rifiuti ed Uso del Suolo –  Giugno  2017&amp;R&amp;"Times New Roman,Normale"&amp;12Pag.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2</vt:lpstr>
      <vt:lpstr>'Allegato 2'!Titoli_stampa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2017-06-30T11:03:43Z</cp:lastPrinted>
  <dcterms:created xsi:type="dcterms:W3CDTF">2014-03-21T03:17:58Z</dcterms:created>
  <dcterms:modified xsi:type="dcterms:W3CDTF">2021-07-23T07:01:06Z</dcterms:modified>
</cp:coreProperties>
</file>